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办公类" sheetId="1" r:id="rId1"/>
    <sheet name="耗材类" sheetId="2" r:id="rId2"/>
    <sheet name="维修绿化类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D7EEFA2BDCF458E9749E3E15156E3B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62800" y="929640"/>
          <a:ext cx="14211300" cy="10668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" name="ID_608130951D954082A7BEAAC3E76A239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487025" y="2644140"/>
          <a:ext cx="791210" cy="6483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CE7B9E1918244D5CA121CD23208BE67F" descr="62dfa14a0acb257ae14a4a55df4be7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782050" y="34001075"/>
          <a:ext cx="5305425" cy="5229225"/>
        </a:xfrm>
        <a:prstGeom prst="rect">
          <a:avLst/>
        </a:prstGeom>
      </xdr:spPr>
    </xdr:pic>
  </etc:cellImage>
  <etc:cellImage>
    <xdr:pic>
      <xdr:nvPicPr>
        <xdr:cNvPr id="55" name="ID_502A7E06F8B345049FE2EB40C556BEED" descr="329b823d3c70b090745552597bb4e4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20150" y="34286825"/>
          <a:ext cx="5267325" cy="5280025"/>
        </a:xfrm>
        <a:prstGeom prst="rect">
          <a:avLst/>
        </a:prstGeom>
      </xdr:spPr>
    </xdr:pic>
  </etc:cellImage>
  <etc:cellImage>
    <xdr:pic>
      <xdr:nvPicPr>
        <xdr:cNvPr id="87" name="ID_25CC9330A1634031AA180E2732A1E578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8239125" y="28336875"/>
          <a:ext cx="10277475" cy="96202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" name="ID_1E9ACD09931149BD93203110BF2F1290" descr="7d8c7f7f636f3e831e015d2a9c805fcd"/>
        <xdr:cNvPicPr>
          <a:picLocks noChangeAspect="1"/>
        </xdr:cNvPicPr>
      </xdr:nvPicPr>
      <xdr:blipFill>
        <a:blip r:embed="rId7"/>
        <a:srcRect t="27473" b="23059"/>
        <a:stretch>
          <a:fillRect/>
        </a:stretch>
      </xdr:blipFill>
      <xdr:spPr>
        <a:xfrm>
          <a:off x="9086850" y="7591425"/>
          <a:ext cx="1085850" cy="1181100"/>
        </a:xfrm>
        <a:prstGeom prst="rect">
          <a:avLst/>
        </a:prstGeom>
      </xdr:spPr>
    </xdr:pic>
  </etc:cellImage>
  <etc:cellImage>
    <xdr:pic>
      <xdr:nvPicPr>
        <xdr:cNvPr id="85" name="ID_B7FC4973C18A4551B612D49802FC1561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8239125" y="23656925"/>
          <a:ext cx="7715250" cy="13716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8" name="ID_7A23FE0C25E24BE1814ECDADFFFBBBF5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8239125" y="29416375"/>
          <a:ext cx="10287000" cy="98869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9" name="ID_8A504B58F5E14F6CA7CDBA2B195E38E7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8239125" y="30613350"/>
          <a:ext cx="10287000" cy="81534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3" name="ID_EFFDF2916842435187E150EE14C143E9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7930515" y="7872730"/>
          <a:ext cx="10287000" cy="104108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" name="ID_2C4A8A6434C449029D66263B9C72DD26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8277225" y="230505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" name="ID_F05A921E19A7403E90C38649BCD1EF00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8277225" y="17430750"/>
          <a:ext cx="9458325" cy="94773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0" name="ID_FA688394AA87488FA7186227282C4F96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10239375" y="7521575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" name="ID_A62D088B5C734D7CB41A57863C23AEC0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8277225" y="246126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3" name="ID_3C985A60AB474DE7ABFE75ACB5B5CAEE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8277225" y="270891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1" name="ID_CE207F88D42F42E396257684F1E63F9E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8420100" y="11077575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7" name="ID_EAF4FBB4B0784C018EF40B085457F20C" descr="0b214de2d96e48366791679ccb6f2d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115425" y="36087050"/>
          <a:ext cx="4562475" cy="4476750"/>
        </a:xfrm>
        <a:prstGeom prst="rect">
          <a:avLst/>
        </a:prstGeom>
      </xdr:spPr>
    </xdr:pic>
  </etc:cellImage>
  <etc:cellImage>
    <xdr:pic>
      <xdr:nvPicPr>
        <xdr:cNvPr id="42" name="ID_0D120B33631042648E31DABE7C5BA416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8420100" y="11826875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1" name="ID_2A3A87E6C5FF4E34B9C1DA8CA550244B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8239125" y="2108200"/>
          <a:ext cx="12182475" cy="162496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2" name="ID_77BF7F997D434D7E8D25445FEAFAEFE5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8239125" y="3213100"/>
          <a:ext cx="12182475" cy="162496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5" name="ID_E50E9BD62B674B21B717D36443E429D7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7930515" y="495300"/>
          <a:ext cx="7772400" cy="35242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" name="ID_FB14104B43A84375A3145766E6F9443F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7924800" y="10309225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4" name="ID_882BDB4705CE477287D150FFEAC614ED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8420100" y="19154775"/>
          <a:ext cx="11229975" cy="243459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5" name="ID_31EC1F20F46F4174AFCF9AE0A1BF2553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8420100" y="19802475"/>
          <a:ext cx="9144000" cy="12192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8" name="ID_F4FD9E158D604A1DBF951236A7D93380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8420100" y="22977475"/>
          <a:ext cx="11229975" cy="186309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6" name="ID_6695A0102F694A8280904104179036A5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8420100" y="20323175"/>
          <a:ext cx="22860000" cy="2286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" name="ID_F39FF0D99CCC4BE6ABBD7523D22DF386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9067800" y="2733675"/>
          <a:ext cx="12182475" cy="162496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" name="ID_DB001A0F2155444F863DAB9C58A4A7CE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9067800" y="4214495"/>
          <a:ext cx="10287000" cy="18288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4" name="ID_2BA544B9A5264A36AA17C4EB020B378D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8239125" y="10537825"/>
          <a:ext cx="12182475" cy="162496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3" name="ID_7563754D6CCF46F8B090F5A1D3B68BF7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8239125" y="9725025"/>
          <a:ext cx="11582400" cy="130111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5" name="ID_1B3D3BBD8B8A4C5F9D655FD3DD07D754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7848600" y="16189325"/>
          <a:ext cx="11544300" cy="107346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" name="ID_1AC970F898F048339E23749D201BF35D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9915525" y="47653575"/>
          <a:ext cx="742950" cy="381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6" name="ID_0A63B7AB044A42A09435277021BB3E57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7848600" y="17154525"/>
          <a:ext cx="2286000" cy="16097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7" name="ID_1E9F4E6E29C74064B01AC3F3CBC68DEF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7848600" y="18488025"/>
          <a:ext cx="11487150" cy="121824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9" name="ID_3E237FB12F9441CF879B0DD76C3AD113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7848600" y="21345525"/>
          <a:ext cx="8829675" cy="114871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0" name="ID_C3220DA4DCDB4538A4130D0322A57868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7848600" y="22806025"/>
          <a:ext cx="11544300" cy="139827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3" name="ID_8B803AB82A944FE690E691DD291CC7F2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9915525" y="46574075"/>
          <a:ext cx="752475" cy="3619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" name="ID_E6047241FFE544E6BCA3D6871F3AA768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9915525" y="47259875"/>
          <a:ext cx="742950" cy="371475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<sst xmlns="http://schemas.openxmlformats.org/spreadsheetml/2006/main" count="1747" uniqueCount="981">
  <si>
    <t>办公物资清单</t>
  </si>
  <si>
    <t>序号</t>
  </si>
  <si>
    <t>名称</t>
  </si>
  <si>
    <t>品牌规格</t>
  </si>
  <si>
    <t>要求说明</t>
  </si>
  <si>
    <t>数量</t>
  </si>
  <si>
    <t>单位</t>
  </si>
  <si>
    <t>单价</t>
  </si>
  <si>
    <t>金额</t>
  </si>
  <si>
    <t>备注</t>
  </si>
  <si>
    <t>座牌</t>
  </si>
  <si>
    <t>亚克力，长22cm，宽10cm</t>
  </si>
  <si>
    <t>长21cm、宽10cm</t>
  </si>
  <si>
    <t>个</t>
  </si>
  <si>
    <t>橡皮擦</t>
  </si>
  <si>
    <t>得力7534橡皮擦</t>
  </si>
  <si>
    <t>勾线笔</t>
  </si>
  <si>
    <t>得力6824 黑 记号笔</t>
  </si>
  <si>
    <t>双头黑色勾线笔小记号笔
美术勾边笔</t>
  </si>
  <si>
    <t>支</t>
  </si>
  <si>
    <t>画纸</t>
  </si>
  <si>
    <t>100克</t>
  </si>
  <si>
    <t>109*78cm（全开）</t>
  </si>
  <si>
    <t>张</t>
  </si>
  <si>
    <t>荣誉证书（纸）</t>
  </si>
  <si>
    <t>12K荣誉证书内芯</t>
  </si>
  <si>
    <t>A4-荣誉证书内芯/加厚120g</t>
  </si>
  <si>
    <t>荣誉证书</t>
  </si>
  <si>
    <t>绒布/印花荣誉证书12K开装</t>
  </si>
  <si>
    <t>座位牌红纸</t>
  </si>
  <si>
    <t>A4深色复印纸100页-红色</t>
  </si>
  <si>
    <t>A4</t>
  </si>
  <si>
    <t>包</t>
  </si>
  <si>
    <t>透明胶布</t>
  </si>
  <si>
    <t>得力30903封口胶</t>
  </si>
  <si>
    <t>卷</t>
  </si>
  <si>
    <t>印泥</t>
  </si>
  <si>
    <t>盒</t>
  </si>
  <si>
    <t>水粉颜料</t>
  </si>
  <si>
    <t>100ml/瓶</t>
  </si>
  <si>
    <t>常用32色丙烯</t>
  </si>
  <si>
    <t>瓶</t>
  </si>
  <si>
    <t>透明文件袋</t>
  </si>
  <si>
    <t>晨光ADM929YG文件袋，1箱*720个</t>
  </si>
  <si>
    <t>箱</t>
  </si>
  <si>
    <t>蓝色文件夹</t>
  </si>
  <si>
    <t>晨光A4新锐双强力文件夹蓝ADM95088，1箱*120个</t>
  </si>
  <si>
    <t>文件盒</t>
  </si>
  <si>
    <t>晨光ADM94814档案盒5.5CM，1箱*36个</t>
  </si>
  <si>
    <t>纸杯</t>
  </si>
  <si>
    <t>纸杯，1箱*40提</t>
  </si>
  <si>
    <t>美工刀刀片</t>
  </si>
  <si>
    <t>得力78003,1盒*10片</t>
  </si>
  <si>
    <t>30度黑刃，刀长7cm</t>
  </si>
  <si>
    <t>美工刀</t>
  </si>
  <si>
    <t>得力TD201美工刀</t>
  </si>
  <si>
    <t>30度黑刃，刀长7cm，刀柄长140mm</t>
  </si>
  <si>
    <t>把</t>
  </si>
  <si>
    <t>素描纸</t>
  </si>
  <si>
    <t>晨光4K素描纸20张160g</t>
  </si>
  <si>
    <t>4k，160g</t>
  </si>
  <si>
    <t>石膏几何体临摹卡</t>
  </si>
  <si>
    <t>8k石膏几何体临摹卡</t>
  </si>
  <si>
    <t>8k</t>
  </si>
  <si>
    <t>画板</t>
  </si>
  <si>
    <t>2K手提空心画板</t>
  </si>
  <si>
    <t>2k</t>
  </si>
  <si>
    <t>2K 180g 素描纸 120张*7份=840张</t>
  </si>
  <si>
    <t>2k,120张，180克</t>
  </si>
  <si>
    <t>晨光8K素描纸20张160g</t>
  </si>
  <si>
    <t>8k，200张，160g</t>
  </si>
  <si>
    <t>36色油画棒</t>
  </si>
  <si>
    <t>晨光36色油画棒9015</t>
  </si>
  <si>
    <t>晨光</t>
  </si>
  <si>
    <t>双面胶</t>
  </si>
  <si>
    <t>双面胶带1290</t>
  </si>
  <si>
    <t/>
  </si>
  <si>
    <t>垃圾桶</t>
  </si>
  <si>
    <t>649简欧纸篓</t>
  </si>
  <si>
    <t>塑封机</t>
  </si>
  <si>
    <t>得力2132</t>
  </si>
  <si>
    <t>粉色复印纸</t>
  </si>
  <si>
    <t>A4粉色复印纸100页，1件*25袋</t>
  </si>
  <si>
    <t>件</t>
  </si>
  <si>
    <t>五线谱笔记本</t>
  </si>
  <si>
    <t>莱特16K 80g 36页</t>
  </si>
  <si>
    <t>本</t>
  </si>
  <si>
    <t>英语本</t>
  </si>
  <si>
    <t>英语本侧翻大本子</t>
  </si>
  <si>
    <t>作文本</t>
  </si>
  <si>
    <t>作文本侧翻大本子</t>
  </si>
  <si>
    <t>作业本</t>
  </si>
  <si>
    <t>作业本侧翻大本子</t>
  </si>
  <si>
    <t>党建资料文件盒</t>
  </si>
  <si>
    <t>3.5CM红色</t>
  </si>
  <si>
    <t>党旗</t>
  </si>
  <si>
    <t>4号党旗96*144</t>
  </si>
  <si>
    <t>面</t>
  </si>
  <si>
    <t>党徽</t>
  </si>
  <si>
    <t>别针</t>
  </si>
  <si>
    <t>资料册（文件夹）</t>
  </si>
  <si>
    <t>得力64510红色文件夹</t>
  </si>
  <si>
    <t>A4，2个红的</t>
  </si>
  <si>
    <t>工作笔记</t>
  </si>
  <si>
    <t>32K工作笔记</t>
  </si>
  <si>
    <t>A5大小</t>
  </si>
  <si>
    <t>软抄</t>
  </si>
  <si>
    <t>晨光32k26页办公软抄</t>
  </si>
  <si>
    <t>晨光32K26页</t>
  </si>
  <si>
    <t>一次性鞋套</t>
  </si>
  <si>
    <t>PE鞋套蓝色</t>
  </si>
  <si>
    <t>100只/袋</t>
  </si>
  <si>
    <t>抽纸</t>
  </si>
  <si>
    <t>心相印DT37130抽纸</t>
  </si>
  <si>
    <t>心相印（6包/提）</t>
  </si>
  <si>
    <t>提</t>
  </si>
  <si>
    <t>A4文件夹板</t>
  </si>
  <si>
    <t>A4夹板KB4411</t>
  </si>
  <si>
    <t>A4大号</t>
  </si>
  <si>
    <t>5号电池</t>
  </si>
  <si>
    <t>南孚2粒装5号电池</t>
  </si>
  <si>
    <t>5号</t>
  </si>
  <si>
    <t>粒</t>
  </si>
  <si>
    <t>笔筒</t>
  </si>
  <si>
    <t>得力909笔筒</t>
  </si>
  <si>
    <t>多功能金属笔筒</t>
  </si>
  <si>
    <t>收纳盒</t>
  </si>
  <si>
    <t>40*34.5*25</t>
  </si>
  <si>
    <t>牛皮纸箱大号</t>
  </si>
  <si>
    <t>文件筐</t>
  </si>
  <si>
    <t>晨光普惠型四联文件框(蓝）ADMN4398</t>
  </si>
  <si>
    <t>牛皮质档案盒</t>
  </si>
  <si>
    <t>560G3公分牛皮档案盒</t>
  </si>
  <si>
    <t>1件300个</t>
  </si>
  <si>
    <t>口哨</t>
  </si>
  <si>
    <t>手持摇铃</t>
  </si>
  <si>
    <t>铁网垃圾桶</t>
  </si>
  <si>
    <t>固体胶</t>
  </si>
  <si>
    <t>晨光7105固体胶36g</t>
  </si>
  <si>
    <t>一盒12支</t>
  </si>
  <si>
    <t>票夹</t>
  </si>
  <si>
    <t>晨光19mmABS92742（1*40）</t>
  </si>
  <si>
    <t>一件96盒</t>
  </si>
  <si>
    <t>晨光15mmABS92743（1*60）</t>
  </si>
  <si>
    <t>一件60盒</t>
  </si>
  <si>
    <t>晨光32mmABS92740（1*24）</t>
  </si>
  <si>
    <t>一件48盒</t>
  </si>
  <si>
    <t>晨光50mmABS92738（1*12）</t>
  </si>
  <si>
    <t>党旗国旗（办公桌y型款）</t>
  </si>
  <si>
    <t>办公桌Y型款</t>
  </si>
  <si>
    <t>套</t>
  </si>
  <si>
    <t>备课本</t>
  </si>
  <si>
    <t>竖翻备课本60型</t>
  </si>
  <si>
    <t>草稿纸</t>
  </si>
  <si>
    <t>草稿纸175*250mm</t>
  </si>
  <si>
    <t>纸胶带</t>
  </si>
  <si>
    <t>1.1纸胶带11150</t>
  </si>
  <si>
    <t>羽毛球网</t>
  </si>
  <si>
    <t>红双喜</t>
  </si>
  <si>
    <t>网柱*2+6.1m球网*1</t>
  </si>
  <si>
    <t>乒乓球台</t>
  </si>
  <si>
    <t>博森特</t>
  </si>
  <si>
    <r>
      <rPr>
        <sz val="12"/>
        <rFont val="Calibri"/>
        <charset val="134"/>
      </rPr>
      <t>A4</t>
    </r>
    <r>
      <rPr>
        <sz val="12"/>
        <rFont val="宋体"/>
        <charset val="134"/>
      </rPr>
      <t>复印纸</t>
    </r>
  </si>
  <si>
    <t>齐心原白</t>
  </si>
  <si>
    <r>
      <rPr>
        <sz val="12"/>
        <rFont val="Calibri"/>
        <charset val="134"/>
      </rPr>
      <t>70g</t>
    </r>
    <r>
      <rPr>
        <sz val="12"/>
        <rFont val="宋体"/>
        <charset val="134"/>
      </rPr>
      <t>，</t>
    </r>
    <r>
      <rPr>
        <sz val="12"/>
        <rFont val="Calibri"/>
        <charset val="134"/>
      </rPr>
      <t>8</t>
    </r>
    <r>
      <rPr>
        <sz val="12"/>
        <rFont val="宋体"/>
        <charset val="134"/>
      </rPr>
      <t>包</t>
    </r>
    <r>
      <rPr>
        <sz val="12"/>
        <rFont val="Calibri"/>
        <charset val="134"/>
      </rPr>
      <t>/</t>
    </r>
    <r>
      <rPr>
        <sz val="12"/>
        <rFont val="宋体"/>
        <charset val="134"/>
      </rPr>
      <t>件</t>
    </r>
  </si>
  <si>
    <t>泡沫胶</t>
  </si>
  <si>
    <t>得力</t>
  </si>
  <si>
    <r>
      <rPr>
        <sz val="12"/>
        <rFont val="宋体"/>
        <charset val="134"/>
      </rPr>
      <t>宽</t>
    </r>
    <r>
      <rPr>
        <sz val="12"/>
        <rFont val="Calibri"/>
        <charset val="134"/>
      </rPr>
      <t>24mm</t>
    </r>
  </si>
  <si>
    <t>丙烯颜料</t>
  </si>
  <si>
    <t>思慕</t>
  </si>
  <si>
    <t>2L，钛白</t>
  </si>
  <si>
    <t>桶</t>
  </si>
  <si>
    <t>会计凭证封面</t>
  </si>
  <si>
    <t>广友</t>
  </si>
  <si>
    <t>【120克发票版4】100套面底分开赠包角</t>
  </si>
  <si>
    <t>透明胶</t>
  </si>
  <si>
    <t>齐心4506</t>
  </si>
  <si>
    <t>大号双面胶</t>
  </si>
  <si>
    <t>A4纸</t>
  </si>
  <si>
    <t>齐心</t>
  </si>
  <si>
    <t>橡皮筋</t>
  </si>
  <si>
    <t>国产</t>
  </si>
  <si>
    <t>黄色，软质</t>
  </si>
  <si>
    <t>根</t>
  </si>
  <si>
    <t>文件夹</t>
  </si>
  <si>
    <t>齐心604</t>
  </si>
  <si>
    <t>中性笔（黑）</t>
  </si>
  <si>
    <t>得力6600</t>
  </si>
  <si>
    <t>中性笔（红）</t>
  </si>
  <si>
    <t>印油（红）</t>
  </si>
  <si>
    <t>得力9873</t>
  </si>
  <si>
    <t>胶棒</t>
  </si>
  <si>
    <t>齐心2667</t>
  </si>
  <si>
    <t>A4竖版会计凭证盒</t>
  </si>
  <si>
    <t>西玛</t>
  </si>
  <si>
    <t>西玛单侧封口</t>
  </si>
  <si>
    <t>行李标签贴</t>
  </si>
  <si>
    <t>工作牌</t>
  </si>
  <si>
    <t xml:space="preserve">
YBX</t>
  </si>
  <si>
    <t>黑色横单面+真皮铁夹扣黑色</t>
  </si>
  <si>
    <t>丙烯马克笔</t>
  </si>
  <si>
    <t>36色</t>
  </si>
  <si>
    <t>画笔</t>
  </si>
  <si>
    <t>1～12号全套画笔</t>
  </si>
  <si>
    <t>常用色24色，100ml袋装</t>
  </si>
  <si>
    <t>1L袋装，柠檬黄，大红，湖蓝</t>
  </si>
  <si>
    <t>袋</t>
  </si>
  <si>
    <t>A3素描纸</t>
  </si>
  <si>
    <t>A3素描纸【160g】50张/包</t>
  </si>
  <si>
    <t>白色水粉颜料</t>
  </si>
  <si>
    <t>按压款/500mm-1瓶</t>
  </si>
  <si>
    <t>色彩水粉颜料绘画工具套盒</t>
  </si>
  <si>
    <t>【超大加量】水粉18色12ml/39件，+白色补充颜料</t>
  </si>
  <si>
    <t>声乐卷</t>
  </si>
  <si>
    <t>2024版</t>
  </si>
  <si>
    <t>羽毛球网架</t>
  </si>
  <si>
    <t>361°</t>
  </si>
  <si>
    <t>6.1米双打款</t>
  </si>
  <si>
    <t>对</t>
  </si>
  <si>
    <t>网球</t>
  </si>
  <si>
    <t>12只装/袋</t>
  </si>
  <si>
    <t>丁尺</t>
  </si>
  <si>
    <t>三棱尺</t>
  </si>
  <si>
    <t>A4塑封膜</t>
  </si>
  <si>
    <t>文件袋</t>
  </si>
  <si>
    <t>得力64100-200g</t>
  </si>
  <si>
    <t>晨光ADM94814-5.5CM</t>
  </si>
  <si>
    <t>蓝色</t>
  </si>
  <si>
    <t>得力63204-5.5cm</t>
  </si>
  <si>
    <t>红色</t>
  </si>
  <si>
    <t>党员档案封条</t>
  </si>
  <si>
    <t>信封</t>
  </si>
  <si>
    <t>党务-政审函专用</t>
  </si>
  <si>
    <t>荣誉证书（内页+外壳）</t>
  </si>
  <si>
    <t>合上6k</t>
  </si>
  <si>
    <t>合上大12k</t>
  </si>
  <si>
    <t>铅笔</t>
  </si>
  <si>
    <t>得力S907书写铅笔</t>
  </si>
  <si>
    <t>2B</t>
  </si>
  <si>
    <t>美术纸胶带</t>
  </si>
  <si>
    <t>2cm</t>
  </si>
  <si>
    <t>便利贴</t>
  </si>
  <si>
    <t>得力66307</t>
  </si>
  <si>
    <t>条形</t>
  </si>
  <si>
    <t>报纸架</t>
  </si>
  <si>
    <t>聚文 黑色 长63cm*宽38cm*142cm</t>
  </si>
  <si>
    <t>丙烯颜料24色</t>
  </si>
  <si>
    <r>
      <rPr>
        <sz val="12"/>
        <rFont val="宋体"/>
        <charset val="134"/>
      </rPr>
      <t>得力</t>
    </r>
    <r>
      <rPr>
        <sz val="12"/>
        <rFont val="Segoe UI"/>
        <charset val="134"/>
      </rPr>
      <t>24</t>
    </r>
    <r>
      <rPr>
        <sz val="12"/>
        <rFont val="宋体"/>
        <charset val="134"/>
      </rPr>
      <t>色</t>
    </r>
    <r>
      <rPr>
        <sz val="12"/>
        <rFont val="Segoe UI"/>
        <charset val="134"/>
      </rPr>
      <t>5ml</t>
    </r>
    <r>
      <rPr>
        <sz val="12"/>
        <rFont val="宋体"/>
        <charset val="134"/>
      </rPr>
      <t>丙烯颜料</t>
    </r>
  </si>
  <si>
    <t>乒乓球</t>
  </si>
  <si>
    <t>晨光 1筒*60个</t>
  </si>
  <si>
    <t>筒</t>
  </si>
  <si>
    <t>乒乓球拍</t>
  </si>
  <si>
    <t>晨光横拍长柄</t>
  </si>
  <si>
    <t>幅</t>
  </si>
  <si>
    <t>足球</t>
  </si>
  <si>
    <t>晨光5号黑白</t>
  </si>
  <si>
    <t>羽毛球</t>
  </si>
  <si>
    <t>风羽毛球 1筒*12个</t>
  </si>
  <si>
    <t>羽毛球拍</t>
  </si>
  <si>
    <t>篮球</t>
  </si>
  <si>
    <t>晨光7号</t>
  </si>
  <si>
    <t>白色颜料</t>
  </si>
  <si>
    <t>文萃983D丙烯300ML</t>
  </si>
  <si>
    <t>罐</t>
  </si>
  <si>
    <t>削笔刀</t>
  </si>
  <si>
    <t>工牌</t>
  </si>
  <si>
    <t>工作牌+工作绳印字</t>
  </si>
  <si>
    <t>工作绳</t>
  </si>
  <si>
    <t>工牌（纸）</t>
  </si>
  <si>
    <t>工作卡牌印字</t>
  </si>
  <si>
    <t>纸</t>
  </si>
  <si>
    <t>彩色粉笔</t>
  </si>
  <si>
    <t>50</t>
  </si>
  <si>
    <t>白色粉笔</t>
  </si>
  <si>
    <t>订书钉</t>
  </si>
  <si>
    <t>晨光12号24/6订书针ABS92616</t>
  </si>
  <si>
    <t>订书机</t>
  </si>
  <si>
    <t>得力0309订书机</t>
  </si>
  <si>
    <t>回形针</t>
  </si>
  <si>
    <t>晨光3号回形针ABS91696</t>
  </si>
  <si>
    <t>剪刀</t>
  </si>
  <si>
    <t>得力0603剪刀</t>
  </si>
  <si>
    <t>黑色签字笔</t>
  </si>
  <si>
    <t>晨光Q7 1盒*12支</t>
  </si>
  <si>
    <t>晨光，12</t>
  </si>
  <si>
    <t>红色签字笔</t>
  </si>
  <si>
    <t>笔记本</t>
  </si>
  <si>
    <t>多层置物架</t>
  </si>
  <si>
    <t>承重100公斤</t>
  </si>
  <si>
    <t>灰白主架四层，加厚150*50*200</t>
  </si>
  <si>
    <t>橡胶圈</t>
  </si>
  <si>
    <t>一次性围裙</t>
  </si>
  <si>
    <t>展开尺寸95cm*60cm</t>
  </si>
  <si>
    <t>塑料</t>
  </si>
  <si>
    <t>PE袋子</t>
  </si>
  <si>
    <t>双面8丝23*33cm</t>
  </si>
  <si>
    <t>宽23cm,高33cm/塑料</t>
  </si>
  <si>
    <t>植物染料</t>
  </si>
  <si>
    <t>500g蓝靛泥+助染剂+还原剂+工具包</t>
  </si>
  <si>
    <t>500克</t>
  </si>
  <si>
    <t>小方巾</t>
  </si>
  <si>
    <t>20*20cm白色</t>
  </si>
  <si>
    <t>20cmx20cm</t>
  </si>
  <si>
    <t>一次性手套</t>
  </si>
  <si>
    <t>名利优200只/盒</t>
  </si>
  <si>
    <t>水桶</t>
  </si>
  <si>
    <t>16色四色水桶</t>
  </si>
  <si>
    <t>塑料(31cm口径-16升）</t>
  </si>
  <si>
    <t>3厘米</t>
  </si>
  <si>
    <t>吸漆纸</t>
  </si>
  <si>
    <t>30*40cm</t>
  </si>
  <si>
    <t>漆扇专用颜料</t>
  </si>
  <si>
    <t>6色</t>
  </si>
  <si>
    <t>瓶装</t>
  </si>
  <si>
    <t>漂漆专用空白团扇</t>
  </si>
  <si>
    <t>扇柄约：14.8cm 扇面约：20.2*20.2cm</t>
  </si>
  <si>
    <t>扇骨材质:竹扇面材贡:纸</t>
  </si>
  <si>
    <t>投票箱</t>
  </si>
  <si>
    <t>340*190*260mm</t>
  </si>
  <si>
    <t>小号红色半透明</t>
  </si>
  <si>
    <t>党员学习笔记本</t>
  </si>
  <si>
    <t>暗红色</t>
  </si>
  <si>
    <t>电池</t>
  </si>
  <si>
    <t>南孚</t>
  </si>
  <si>
    <t>7号</t>
  </si>
  <si>
    <t>A3纸</t>
  </si>
  <si>
    <t>蓝晨鸣70GA3纸</t>
  </si>
  <si>
    <t>白色</t>
  </si>
  <si>
    <t>胶带</t>
  </si>
  <si>
    <t>得力30903</t>
  </si>
  <si>
    <t>大卷的</t>
  </si>
  <si>
    <t>胶水</t>
  </si>
  <si>
    <t>晨光AWG97003液体胶125ml</t>
  </si>
  <si>
    <t>大瓶</t>
  </si>
  <si>
    <t>蝴蝶夹</t>
  </si>
  <si>
    <t>得力19mm</t>
  </si>
  <si>
    <t>小号</t>
  </si>
  <si>
    <t>胡蝶夹</t>
  </si>
  <si>
    <t>得力32mm</t>
  </si>
  <si>
    <t>中号</t>
  </si>
  <si>
    <t>得力50mm</t>
  </si>
  <si>
    <t>大号</t>
  </si>
  <si>
    <t>地线槽</t>
  </si>
  <si>
    <t>内宽2.2cm，内高9.5mm</t>
  </si>
  <si>
    <t>铝合金</t>
  </si>
  <si>
    <t>足球门网</t>
  </si>
  <si>
    <t>7人制</t>
  </si>
  <si>
    <t>常规</t>
  </si>
  <si>
    <t>合计</t>
  </si>
  <si>
    <t>说明：1、品牌规格中已标注的品牌为示范品牌（投标商家可自主填报)，自主填报的品牌要求质量、知名度等接近该品牌。未标注品牌的商家自主填报，填报的品牌为市场占有率较高，质量、口碑大众认可；
      2、数量为虚拟数量；</t>
  </si>
  <si>
    <t>耗材物资清单</t>
  </si>
  <si>
    <t>计算机主机</t>
  </si>
  <si>
    <t>无界 M5S i5-13420H/16G/512G SSD/USB 键鼠/7L机箱/win11/集成显卡</t>
  </si>
  <si>
    <t>机械革命无界M5（16G+512G）</t>
  </si>
  <si>
    <t>台</t>
  </si>
  <si>
    <t>HDMI高清线</t>
  </si>
  <si>
    <t>25米</t>
  </si>
  <si>
    <t>25米长，两头都是HDMI接口</t>
  </si>
  <si>
    <t>墨盒</t>
  </si>
  <si>
    <t>联想M7256WHF</t>
  </si>
  <si>
    <t>音响</t>
  </si>
  <si>
    <t>索爱26英寸 9喇叭 双话筒</t>
  </si>
  <si>
    <t>S-A-968</t>
  </si>
  <si>
    <t>固态硬盘</t>
  </si>
  <si>
    <t>大华硬盘C800 512G SATA</t>
  </si>
  <si>
    <t>SATA接口</t>
  </si>
  <si>
    <t>电脑主机</t>
  </si>
  <si>
    <t>Hp  288G9 
  I5-12500 / 8G +8G / 512G /730  2g  / 350W</t>
  </si>
  <si>
    <t>执法记录仪</t>
  </si>
  <si>
    <t>DSJ-2Z/32G+4800W像素</t>
  </si>
  <si>
    <t>联想</t>
  </si>
  <si>
    <t>彩色打印机</t>
  </si>
  <si>
    <t>HP4301DW</t>
  </si>
  <si>
    <t>惠普</t>
  </si>
  <si>
    <t>U盘</t>
  </si>
  <si>
    <t>金士顿</t>
  </si>
  <si>
    <t>256G</t>
  </si>
  <si>
    <t>超大容量带芯片）</t>
  </si>
  <si>
    <t>M233DW带芯片惠普打印机</t>
  </si>
  <si>
    <t>台式电脑</t>
  </si>
  <si>
    <t>I3 12100/飞鹰/微星610M/大华16g3200/大华512g m.2/机箱/200w电源航嘉/航嘉24寸/鼠标键盘</t>
  </si>
  <si>
    <t>墨盒硒鼓（联想M7256）</t>
  </si>
  <si>
    <t>金士顿DTX64G-3.2U盘</t>
  </si>
  <si>
    <t>内存条</t>
  </si>
  <si>
    <t>金士顿 (Kingston) FURY 16GB DDR4 3200 台式机内存条 Beast野兽系列 RGB灯条 骇客神条 黑色RGB款</t>
  </si>
  <si>
    <t>金士顿 (Kingston) FURY 16GB DDR4 3200 台式机内存条 Beast野兽系列 RGB灯条 特别版 骇客神条DDR4 D43200频 野兽白色RGB款</t>
  </si>
  <si>
    <t>条</t>
  </si>
  <si>
    <t>SATA接口 固态硬盘 240G</t>
  </si>
  <si>
    <t>金士顿 A400 240G</t>
  </si>
  <si>
    <t>惠普227</t>
  </si>
  <si>
    <t>移动固态硬盘</t>
  </si>
  <si>
    <t>科硕ST4T 移动硬盘</t>
  </si>
  <si>
    <t>4TB</t>
  </si>
  <si>
    <t>联想台式机主板</t>
  </si>
  <si>
    <t>拆机IH470MH主板</t>
  </si>
  <si>
    <t>IH470MH主板</t>
  </si>
  <si>
    <t>块</t>
  </si>
  <si>
    <t>硒鼓</t>
  </si>
  <si>
    <t>佳能MF4752</t>
  </si>
  <si>
    <t>联想打印机硒鼓</t>
  </si>
  <si>
    <t>LD201</t>
  </si>
  <si>
    <t>路由器</t>
  </si>
  <si>
    <t>华为AX3000M网口全千兆</t>
  </si>
  <si>
    <t>惠普CE278A(大容量）墨盒</t>
  </si>
  <si>
    <t>易加粉硒鼓大容量</t>
  </si>
  <si>
    <t>格之格TN-1035墨盒</t>
  </si>
  <si>
    <t>手机支架</t>
  </si>
  <si>
    <t>1.8米（加粗碳钎维）云台三脚架手机相机通用+收纳袋</t>
  </si>
  <si>
    <t>摩尔维苹果13转HDMI转换器</t>
  </si>
  <si>
    <t>小米路由器</t>
  </si>
  <si>
    <t>小米 4A  千兆</t>
  </si>
  <si>
    <t>4A千兆版</t>
  </si>
  <si>
    <t>AC1200双频千兆无线路由器WDR5666</t>
  </si>
  <si>
    <t>一托二无线麦克风</t>
  </si>
  <si>
    <t>得胜</t>
  </si>
  <si>
    <t>得胜TS-8808H,1主机+2麦克风</t>
  </si>
  <si>
    <t>佳能MF641Cw青色原装硒鼓</t>
  </si>
  <si>
    <t>佳能</t>
  </si>
  <si>
    <t>佳能MF215黑色硒鼓</t>
  </si>
  <si>
    <t>M7108DW</t>
  </si>
  <si>
    <t>硒鼓架</t>
  </si>
  <si>
    <t>W1333X墨盒</t>
  </si>
  <si>
    <t>国产/大容量</t>
  </si>
  <si>
    <t>682墨盒</t>
  </si>
  <si>
    <t>国产/黑彩大容量</t>
  </si>
  <si>
    <t>CF277A硒鼓</t>
  </si>
  <si>
    <t>惠普原装</t>
  </si>
  <si>
    <t>佳能彩色墨盒</t>
  </si>
  <si>
    <t>适用MG2580</t>
  </si>
  <si>
    <t>佳能黑色墨盒</t>
  </si>
  <si>
    <t>金士通固态硬盘SSD</t>
  </si>
  <si>
    <t>大华SSD1T固态硬盘</t>
  </si>
  <si>
    <t>金士通固态硬盘SSD笔记本台式机电脑2.5寸SATA3.0接口</t>
  </si>
  <si>
    <t>1T</t>
  </si>
  <si>
    <t>Hp LaserJet MFPM233dw</t>
  </si>
  <si>
    <t>电脑</t>
  </si>
  <si>
    <t>HP280PROG6MTI5-10500/8G+8G/1T/R430/2G/OCD/W10/180W固态硬盘</t>
  </si>
  <si>
    <t>格之格</t>
  </si>
  <si>
    <t>格之格LT100/2268</t>
  </si>
  <si>
    <t>网线</t>
  </si>
  <si>
    <t>水晶头</t>
  </si>
  <si>
    <t>100个/盒</t>
  </si>
  <si>
    <t>彩色墨盒MF635Cx</t>
  </si>
  <si>
    <t>墨水</t>
  </si>
  <si>
    <t>爱普生L3558墨水</t>
  </si>
  <si>
    <t>硬盘</t>
  </si>
  <si>
    <t>萤捷</t>
  </si>
  <si>
    <t>5T</t>
  </si>
  <si>
    <t>金士通</t>
  </si>
  <si>
    <t>500G</t>
  </si>
  <si>
    <t>英特尔mlc固态硬盘</t>
  </si>
  <si>
    <t>英特尔</t>
  </si>
  <si>
    <t>S3510 480G</t>
  </si>
  <si>
    <t>显卡</t>
  </si>
  <si>
    <t>卡诺基</t>
  </si>
  <si>
    <t>HD6770</t>
  </si>
  <si>
    <t>导热硅脂</t>
  </si>
  <si>
    <t>Thermalright</t>
  </si>
  <si>
    <t>2g-TF7</t>
  </si>
  <si>
    <t>apple数据线</t>
  </si>
  <si>
    <t>罗马仕</t>
  </si>
  <si>
    <t>2米</t>
  </si>
  <si>
    <t>打印机</t>
  </si>
  <si>
    <t>联想7216</t>
  </si>
  <si>
    <t>兄弟DCP-16168w</t>
  </si>
  <si>
    <t>CC388A</t>
  </si>
  <si>
    <t>格之格388</t>
  </si>
  <si>
    <t>适配惠普M1136</t>
  </si>
  <si>
    <t>三星870evo</t>
  </si>
  <si>
    <t>三星台式电脑固态硬盘500g</t>
  </si>
  <si>
    <t>tplink</t>
  </si>
  <si>
    <r>
      <rPr>
        <sz val="12"/>
        <rFont val="Calibri"/>
        <charset val="134"/>
      </rPr>
      <t>300M</t>
    </r>
    <r>
      <rPr>
        <sz val="12"/>
        <rFont val="宋体"/>
        <charset val="134"/>
      </rPr>
      <t>无线路由器</t>
    </r>
    <r>
      <rPr>
        <sz val="12"/>
        <rFont val="Calibri"/>
        <charset val="134"/>
      </rPr>
      <t xml:space="preserve"> TL-WR842N</t>
    </r>
  </si>
  <si>
    <t>移动硬盘</t>
  </si>
  <si>
    <t>1TB</t>
  </si>
  <si>
    <t>打印墨盒</t>
  </si>
  <si>
    <t>适用惠普M233DW</t>
  </si>
  <si>
    <t>传应大容量纽扣电池</t>
  </si>
  <si>
    <t>CR2032</t>
  </si>
  <si>
    <t>传应大容量电池23A</t>
  </si>
  <si>
    <t>23A12V</t>
  </si>
  <si>
    <t>希捷ST2T移动硬盘</t>
  </si>
  <si>
    <t>2TB</t>
  </si>
  <si>
    <t>音响话筒麦克风一体机</t>
  </si>
  <si>
    <t>德顺单向扩音套餐：尊享款</t>
  </si>
  <si>
    <t>桌面固定式</t>
  </si>
  <si>
    <t>SATA固态硬盘</t>
  </si>
  <si>
    <t xml:space="preserve"> 480G</t>
  </si>
  <si>
    <t>PPT翻页笔</t>
  </si>
  <si>
    <t>得力2802翻页笔</t>
  </si>
  <si>
    <t>全协议PPS数据线</t>
  </si>
  <si>
    <t>双type-c</t>
  </si>
  <si>
    <t>388A硒鼓</t>
  </si>
  <si>
    <t>可加墨粉版本</t>
  </si>
  <si>
    <t>金士顿DTX128G-3.2 U盘</t>
  </si>
  <si>
    <t>128G</t>
  </si>
  <si>
    <t>格之格硒鼓（套装）</t>
  </si>
  <si>
    <t>格之格粉盒</t>
  </si>
  <si>
    <t>NT-DL2451</t>
  </si>
  <si>
    <t>格之格硒鼓架（套装）</t>
  </si>
  <si>
    <t>格之格鼓架</t>
  </si>
  <si>
    <t>LT-CL2451</t>
  </si>
  <si>
    <t>显示器</t>
  </si>
  <si>
    <t>UNIS紫光B221F</t>
  </si>
  <si>
    <t>1台</t>
  </si>
  <si>
    <t>联想S22-4E21.5英寸</t>
  </si>
  <si>
    <t>ThinkVision-T2214s-21.5英寸</t>
  </si>
  <si>
    <t>A3打印机硒鼓</t>
  </si>
  <si>
    <t>437粉盒国产大容量</t>
  </si>
  <si>
    <t>Laser Jet M437nda</t>
  </si>
  <si>
    <t>佳能MF641Cw黑色原装硒鼓</t>
  </si>
  <si>
    <t>佳能641原装黑色</t>
  </si>
  <si>
    <t>转接线</t>
  </si>
  <si>
    <t>HDMI转VGA无音频无供电</t>
  </si>
  <si>
    <t>htmi转vga</t>
  </si>
  <si>
    <t>惠普原装4828黑色/彩色墨盒</t>
  </si>
  <si>
    <t>惠普4828墨盒</t>
  </si>
  <si>
    <t>佳能G59通用型粉盒</t>
  </si>
  <si>
    <t>G59</t>
  </si>
  <si>
    <t>惠普M1136</t>
  </si>
  <si>
    <t>惠普laserjetmfpm233dw碳粉</t>
  </si>
  <si>
    <t>大华U盘 512G</t>
  </si>
  <si>
    <t>512g</t>
  </si>
  <si>
    <t>富士施乐</t>
  </si>
  <si>
    <t>施乐2011国产粉盒</t>
  </si>
  <si>
    <t>CT202384</t>
  </si>
  <si>
    <t>惠普LASER JET M233DW</t>
  </si>
  <si>
    <t>HDMI线</t>
  </si>
  <si>
    <t>1.5M</t>
  </si>
  <si>
    <t>联想M7256</t>
  </si>
  <si>
    <t>焊锡丝</t>
  </si>
  <si>
    <t>1.0mm焊锡丝200g</t>
  </si>
  <si>
    <t>格之格045黑色</t>
  </si>
  <si>
    <t>适用佳能MF645CX</t>
  </si>
  <si>
    <t>台式机电源</t>
  </si>
  <si>
    <t>大水牛</t>
  </si>
  <si>
    <t>大水牛GP650(额定550W))</t>
  </si>
  <si>
    <t>金士顿内存条</t>
  </si>
  <si>
    <t>金士顿8G</t>
  </si>
  <si>
    <t>DDR4台式机电脑内存条</t>
  </si>
  <si>
    <t>绘威 M1136硒鼓</t>
  </si>
  <si>
    <t>佳能MF4752硒鼓</t>
  </si>
  <si>
    <t>M7216NWA/M7256WHF</t>
  </si>
  <si>
    <t>三星固态硬盘500G</t>
  </si>
  <si>
    <t>870EVO 500G</t>
  </si>
  <si>
    <t>T24口交换机</t>
  </si>
  <si>
    <t>百兆</t>
  </si>
  <si>
    <t>TP千兆路由器</t>
  </si>
  <si>
    <t>TP千兆</t>
  </si>
  <si>
    <t>UNIS台式电脑主板</t>
  </si>
  <si>
    <t>B460M0110UZ</t>
  </si>
  <si>
    <t>三星固态硬盘</t>
  </si>
  <si>
    <t>870EVO 250G</t>
  </si>
  <si>
    <t>250G</t>
  </si>
  <si>
    <t>三星</t>
  </si>
  <si>
    <t>台式电脑三星固态硬盘500G</t>
  </si>
  <si>
    <t>格之格TN-1035</t>
  </si>
  <si>
    <t>墨盒 格之格TN-1035</t>
  </si>
  <si>
    <t>格之格1370</t>
  </si>
  <si>
    <t>墨盒惠普M233DW(超大容量带芯片</t>
  </si>
  <si>
    <t>格之格1460</t>
  </si>
  <si>
    <t>惠普805墨盒（黑色）</t>
  </si>
  <si>
    <t>805黑色墨盒</t>
  </si>
  <si>
    <t>M429FDW墨盒</t>
  </si>
  <si>
    <t>格之格LT201</t>
  </si>
  <si>
    <t>格之格cl201</t>
  </si>
  <si>
    <t>格之格s2110</t>
  </si>
  <si>
    <t>富士施乐DocuCentre S2520</t>
  </si>
  <si>
    <t>山泽网线钳网络工具箱套装</t>
  </si>
  <si>
    <t>山泽SZ-120</t>
  </si>
  <si>
    <t>山泽网线钳网络工具箱套装带测线仪水晶头压线钳剥线刀扎带家用SZ-120</t>
  </si>
  <si>
    <t>普联（TP-LINK）超五类千兆网线</t>
  </si>
  <si>
    <t>普联</t>
  </si>
  <si>
    <t>超五类千兆工程网线-100米</t>
  </si>
  <si>
    <t>键鼠套装</t>
  </si>
  <si>
    <t>戴尔</t>
  </si>
  <si>
    <t>KB216（键盘）+MS116（鼠标）（有线）</t>
  </si>
  <si>
    <t>AOC键鼠套装</t>
  </si>
  <si>
    <t>AOC</t>
  </si>
  <si>
    <t>AOC鼠标键盘套装（有线）</t>
  </si>
  <si>
    <t>格之格dl201</t>
  </si>
  <si>
    <t>联想201/1035</t>
  </si>
  <si>
    <t>柯尼卡美能达bizhub 205i多功能数码打印-体机</t>
  </si>
  <si>
    <t>说明：1、品牌规格中已标注的品牌为示范品牌（投标商家可自主填报)，自主填报的品牌要求质量、知名度等接近该品牌。未标注品牌的商家自主填报，填报的品牌为市场占有率较高，质量、口碑大众认可；
      2、数量为虚拟数量；
      3、硒鼓，墨盒适用于以下品牌型号的打印机：
         佳能imageCLASS MF4752、惠普m233dw 、LaserJet MFP M128fn、佳能imageCLASS MF214、佳能MF641Cw、联想M7256WHF、柯尼卡美能达bizhub 205i、惠普LASER JET PRO MFP 3104FDW、爱普生3558喷墨打印机、佳能L11121E、兄弟牌DCP-1618W、佳能imageRUNNER2525i、惠普M1136、惠普LaserJet Pro MFP M127-M128 PCLmS、联想M7605D打印扫描一体机、Canon 2206N、HP LaserJet MFP M437-M443、HP LaserJet Professional M1213nf MFP、HP LaserJet Pro M305dn、惠普4301DW、联想M7615DNA、Fuji Xerox docucentres2011、canno7256、HPSLES、A3HP437NDA、针式打印机820、佳能/佳能MF645CX、联想M1520W PRO、canno imagineCLASS MF232W、canno 彩色打印机MF635CX、富士施乐/富士施乐S2520、惠普/惠普SHNGC-1202-00、HP deskjet2332</t>
  </si>
  <si>
    <t>后维绿化物资清单</t>
  </si>
  <si>
    <t>防水胶手套</t>
  </si>
  <si>
    <t>双</t>
  </si>
  <si>
    <t>60公分尘推</t>
  </si>
  <si>
    <t>90公分尘推布</t>
  </si>
  <si>
    <t>洁厕王</t>
  </si>
  <si>
    <t>30瓶/件</t>
  </si>
  <si>
    <t>洗手盆双脚水龙头</t>
  </si>
  <si>
    <t>洗手盆下排水（含1米管）</t>
  </si>
  <si>
    <t>花洒软管</t>
  </si>
  <si>
    <t>淋浴花洒</t>
  </si>
  <si>
    <t>防盗门放锁体</t>
  </si>
  <si>
    <t>三角阀</t>
  </si>
  <si>
    <t>蹲便器</t>
  </si>
  <si>
    <t>直排</t>
  </si>
  <si>
    <t>防盗门把手</t>
  </si>
  <si>
    <t>阳台门双把手</t>
  </si>
  <si>
    <t>拖布池下排水管</t>
  </si>
  <si>
    <t>水箱</t>
  </si>
  <si>
    <t>7#</t>
  </si>
  <si>
    <t>明锁</t>
  </si>
  <si>
    <t>卷尺</t>
  </si>
  <si>
    <t>5米*19MM</t>
  </si>
  <si>
    <t>铲刀</t>
  </si>
  <si>
    <t>直刃弯刃混合2把装</t>
  </si>
  <si>
    <t>铁扫把</t>
  </si>
  <si>
    <t>塑料丝大扫把</t>
  </si>
  <si>
    <t>国优</t>
  </si>
  <si>
    <t>塑料丝</t>
  </si>
  <si>
    <t>大垃圾袋</t>
  </si>
  <si>
    <t>100*120,500根/件</t>
  </si>
  <si>
    <t>手机收纳盒</t>
  </si>
  <si>
    <t>30位以上</t>
  </si>
  <si>
    <t>南孚电池</t>
  </si>
  <si>
    <t>汰渍洗衣粉</t>
  </si>
  <si>
    <t>汰渍</t>
  </si>
  <si>
    <t>2.55kg</t>
  </si>
  <si>
    <t>铁皮防盗门（右外开门）</t>
  </si>
  <si>
    <t>0.85*1.96m</t>
  </si>
  <si>
    <t>蓝色玻璃钢安全帽</t>
  </si>
  <si>
    <t>进口玻璃钢钢盔型</t>
  </si>
  <si>
    <t>黄色玻璃钢安全帽</t>
  </si>
  <si>
    <t>一次性cpr消毒面膜</t>
  </si>
  <si>
    <t>50片/盒</t>
  </si>
  <si>
    <t>石材清洗剂</t>
  </si>
  <si>
    <t>2.5L</t>
  </si>
  <si>
    <t>除锈剂</t>
  </si>
  <si>
    <t>500ml</t>
  </si>
  <si>
    <t>不锈钢清洁剂</t>
  </si>
  <si>
    <t>线手套</t>
  </si>
  <si>
    <t>纯草帽</t>
  </si>
  <si>
    <t>顶</t>
  </si>
  <si>
    <t>不干胶去除剂</t>
  </si>
  <si>
    <t>小便池卫生球</t>
  </si>
  <si>
    <t>蓝色垃圾桶</t>
  </si>
  <si>
    <t>（420型号）</t>
  </si>
  <si>
    <t>鱼网</t>
  </si>
  <si>
    <t>（杆长4米）</t>
  </si>
  <si>
    <t>5节伸缩</t>
  </si>
  <si>
    <t>海绵拖把替换头</t>
  </si>
  <si>
    <t>43CM</t>
  </si>
  <si>
    <t>平板拖把</t>
  </si>
  <si>
    <t>附更换拖把抹布</t>
  </si>
  <si>
    <t>45cm+2拖布</t>
  </si>
  <si>
    <t>五点式安全带</t>
  </si>
  <si>
    <t>2米单大钩</t>
  </si>
  <si>
    <t>304不锈钢气保焊丝</t>
  </si>
  <si>
    <t>0.8（1公斤）</t>
  </si>
  <si>
    <t>氩弧焊耐用钨极针</t>
  </si>
  <si>
    <t>北钨</t>
  </si>
  <si>
    <t>北钨红头-焊不锈钢2.0*150</t>
  </si>
  <si>
    <t>扎带</t>
  </si>
  <si>
    <t>4*200</t>
  </si>
  <si>
    <t>强光手电筒</t>
  </si>
  <si>
    <t>DY02</t>
  </si>
  <si>
    <t>大扫把</t>
  </si>
  <si>
    <t>YH0001</t>
  </si>
  <si>
    <t>不锈钢人字梯</t>
  </si>
  <si>
    <t>2.5米 加厚 加固</t>
  </si>
  <si>
    <t>双面泡沫胶</t>
  </si>
  <si>
    <t>拖布池子</t>
  </si>
  <si>
    <t>沉水弯头</t>
  </si>
  <si>
    <t>线管弯接头</t>
  </si>
  <si>
    <t>多联</t>
  </si>
  <si>
    <t>20</t>
  </si>
  <si>
    <t>线管直接头</t>
  </si>
  <si>
    <t>线卡子</t>
  </si>
  <si>
    <t>防盗方锁体</t>
  </si>
  <si>
    <t>洗手盆下排水管</t>
  </si>
  <si>
    <t>小垃圾袋</t>
  </si>
  <si>
    <t>黑36，3000根/件</t>
  </si>
  <si>
    <t>方拖</t>
  </si>
  <si>
    <t>长木线</t>
  </si>
  <si>
    <t>不锈钢口杯</t>
  </si>
  <si>
    <t>军用</t>
  </si>
  <si>
    <t>20PVC三通</t>
  </si>
  <si>
    <t>20mm</t>
  </si>
  <si>
    <t>自攻螺丝</t>
  </si>
  <si>
    <t>m3.5*30mm</t>
  </si>
  <si>
    <t>明装暗盒</t>
  </si>
  <si>
    <t>正泰</t>
  </si>
  <si>
    <t>86型 3cm</t>
  </si>
  <si>
    <t>电工胶布</t>
  </si>
  <si>
    <t>10米</t>
  </si>
  <si>
    <t>20PVC线管</t>
  </si>
  <si>
    <t>20mm/1米</t>
  </si>
  <si>
    <t>20线管钉卡</t>
  </si>
  <si>
    <t>圆形22mm</t>
  </si>
  <si>
    <t>20线管弯头</t>
  </si>
  <si>
    <t>20线管直接头</t>
  </si>
  <si>
    <t>PVC管子</t>
  </si>
  <si>
    <t>DN110</t>
  </si>
  <si>
    <t>PVC直接</t>
  </si>
  <si>
    <t>PVC45°弯头</t>
  </si>
  <si>
    <t>PVC90°弯头</t>
  </si>
  <si>
    <t>PVC伸缩节</t>
  </si>
  <si>
    <t>DN110  长20CM</t>
  </si>
  <si>
    <t>DN50</t>
  </si>
  <si>
    <t>铁膨胀螺丝</t>
  </si>
  <si>
    <t>M8*100MM</t>
  </si>
  <si>
    <t>5个/袋</t>
  </si>
  <si>
    <t>胶膨胀螺丝</t>
  </si>
  <si>
    <t>M8*80MM</t>
  </si>
  <si>
    <t>电缆线</t>
  </si>
  <si>
    <t>知名品牌</t>
  </si>
  <si>
    <t>3*2.5</t>
  </si>
  <si>
    <t>米</t>
  </si>
  <si>
    <t>铜芯线</t>
  </si>
  <si>
    <t>2.5平方</t>
  </si>
  <si>
    <t>圈</t>
  </si>
  <si>
    <t>BVR1.5铜芯软线</t>
  </si>
  <si>
    <t>（黄100米）</t>
  </si>
  <si>
    <t>4平方软铜芯线</t>
  </si>
  <si>
    <t>BV4铜芯硬线</t>
  </si>
  <si>
    <t>（红蓝黄各100米）</t>
  </si>
  <si>
    <t>电线（双芯护导线）</t>
  </si>
  <si>
    <t>1.5平方双芯护导线100米/圈</t>
  </si>
  <si>
    <t>两芯护导线</t>
  </si>
  <si>
    <t>2*2.5㎡</t>
  </si>
  <si>
    <t>护导线</t>
  </si>
  <si>
    <t>软芯1.0平方米</t>
  </si>
  <si>
    <t>过道灯泡</t>
  </si>
  <si>
    <t>佛山照明</t>
  </si>
  <si>
    <t>12W 转丝</t>
  </si>
  <si>
    <t>灯芯</t>
  </si>
  <si>
    <t>24w</t>
  </si>
  <si>
    <t>灯管</t>
  </si>
  <si>
    <t>单端</t>
  </si>
  <si>
    <t>双端</t>
  </si>
  <si>
    <t>飞利浦</t>
  </si>
  <si>
    <t>双端LED-T8-18W</t>
  </si>
  <si>
    <t>单端（LED-T8-16W）</t>
  </si>
  <si>
    <t>平板灯</t>
  </si>
  <si>
    <t>300*300</t>
  </si>
  <si>
    <t>五孔插座</t>
  </si>
  <si>
    <r>
      <rPr>
        <sz val="12"/>
        <rFont val="宋体"/>
        <charset val="134"/>
      </rPr>
      <t>五孔</t>
    </r>
    <r>
      <rPr>
        <sz val="12"/>
        <rFont val="Calibri"/>
        <charset val="134"/>
      </rPr>
      <t>10A</t>
    </r>
  </si>
  <si>
    <t>16A插座3孔</t>
  </si>
  <si>
    <t>16A</t>
  </si>
  <si>
    <t>插座面板A</t>
  </si>
  <si>
    <t>一开八孔86型</t>
  </si>
  <si>
    <t>插座面板B</t>
  </si>
  <si>
    <t>十孔86型</t>
  </si>
  <si>
    <t>插座面板C</t>
  </si>
  <si>
    <t>三孔16A</t>
  </si>
  <si>
    <t>隐形地插座</t>
  </si>
  <si>
    <t>十孔</t>
  </si>
  <si>
    <t>开关</t>
  </si>
  <si>
    <t>单开</t>
  </si>
  <si>
    <t>双开</t>
  </si>
  <si>
    <t>UPS电瓶充电器</t>
  </si>
  <si>
    <t>一键修复款150W</t>
  </si>
  <si>
    <t>wd40除胶剂</t>
  </si>
  <si>
    <t>wd40</t>
  </si>
  <si>
    <t>220ml</t>
  </si>
  <si>
    <t>5号充电锂电池(含充电器套装）</t>
  </si>
  <si>
    <t>4槽液晶充电+8节4000mwh5号电池（话筒可用）</t>
  </si>
  <si>
    <t>电装冷媒</t>
  </si>
  <si>
    <t>电装</t>
  </si>
  <si>
    <t>HFC-134a</t>
  </si>
  <si>
    <t>冷冻油</t>
  </si>
  <si>
    <t>ND-8 40CC</t>
  </si>
  <si>
    <t>牙膏</t>
  </si>
  <si>
    <t>中华、佳洁士</t>
  </si>
  <si>
    <t>400以上</t>
  </si>
  <si>
    <t>只</t>
  </si>
  <si>
    <t>铁扫帚</t>
  </si>
  <si>
    <t>须须扫帚</t>
  </si>
  <si>
    <t>厕所刷</t>
  </si>
  <si>
    <t>疏通器弹簧</t>
  </si>
  <si>
    <t>长3m 直径10mm</t>
  </si>
  <si>
    <t>长5m 直径10mm</t>
  </si>
  <si>
    <t>疏通器弾簧</t>
  </si>
  <si>
    <t>长10m 直径12mm</t>
  </si>
  <si>
    <t>数字电笔</t>
  </si>
  <si>
    <t>剥线钳</t>
  </si>
  <si>
    <t>尖嘴钳</t>
  </si>
  <si>
    <t>改锥</t>
  </si>
  <si>
    <t>一字长12cm</t>
  </si>
  <si>
    <t>十字长12cm</t>
  </si>
  <si>
    <t>麻花钻头</t>
  </si>
  <si>
    <t>长5.2cm</t>
  </si>
  <si>
    <t>瓷砖开孔器</t>
  </si>
  <si>
    <t>瓷砖钻头</t>
  </si>
  <si>
    <t>8cm</t>
  </si>
  <si>
    <t>吊顶一体钉</t>
  </si>
  <si>
    <r>
      <rPr>
        <sz val="12"/>
        <rFont val="Calibri"/>
        <charset val="134"/>
      </rPr>
      <t>400</t>
    </r>
    <r>
      <rPr>
        <sz val="12"/>
        <rFont val="宋体"/>
        <charset val="134"/>
      </rPr>
      <t>根</t>
    </r>
    <r>
      <rPr>
        <sz val="12"/>
        <rFont val="Calibri"/>
        <charset val="134"/>
      </rPr>
      <t>/</t>
    </r>
    <r>
      <rPr>
        <sz val="12"/>
        <rFont val="宋体"/>
        <charset val="134"/>
      </rPr>
      <t>盒</t>
    </r>
  </si>
  <si>
    <t>角钢</t>
  </si>
  <si>
    <r>
      <rPr>
        <sz val="12"/>
        <rFont val="宋体"/>
        <charset val="134"/>
      </rPr>
      <t>一米/根</t>
    </r>
    <r>
      <rPr>
        <sz val="12"/>
        <rFont val="Calibri"/>
        <charset val="134"/>
      </rPr>
      <t>3*3</t>
    </r>
  </si>
  <si>
    <t>卷式警戒线</t>
  </si>
  <si>
    <t>涤纶布</t>
  </si>
  <si>
    <t>蹲便器排水防水圈</t>
  </si>
  <si>
    <t>花洒软管接口处胶垫</t>
  </si>
  <si>
    <t>发泡剂</t>
  </si>
  <si>
    <t>750ml</t>
  </si>
  <si>
    <t>高压软管</t>
  </si>
  <si>
    <t>单脚双孔水龙头</t>
  </si>
  <si>
    <t>尼龙专用板刷</t>
  </si>
  <si>
    <t>全套7把</t>
  </si>
  <si>
    <t>羊毛刷</t>
  </si>
  <si>
    <t>10件套（各两把）</t>
  </si>
  <si>
    <t>VE接线端子套装</t>
  </si>
  <si>
    <t>450只+压线钳</t>
  </si>
  <si>
    <t>三开智能面板</t>
  </si>
  <si>
    <t>国际电工</t>
  </si>
  <si>
    <t>单火线版</t>
  </si>
  <si>
    <t>驱雨剂</t>
  </si>
  <si>
    <t>划痕釉</t>
  </si>
  <si>
    <t>手工双面胶</t>
  </si>
  <si>
    <t>0.9cm*10m</t>
  </si>
  <si>
    <t>垃圾夹子</t>
  </si>
  <si>
    <t>80cm</t>
  </si>
  <si>
    <t>点钞蜡</t>
  </si>
  <si>
    <t>5G 10个装</t>
  </si>
  <si>
    <t>方形桌面插座</t>
  </si>
  <si>
    <t>S6魔盒插座</t>
  </si>
  <si>
    <t>数显USB多功能插座</t>
  </si>
  <si>
    <t>ML1356</t>
  </si>
  <si>
    <t>灭火器</t>
  </si>
  <si>
    <t>4KG干粉</t>
  </si>
  <si>
    <t>铁丝</t>
  </si>
  <si>
    <r>
      <rPr>
        <sz val="12"/>
        <rFont val="Calibri"/>
        <charset val="134"/>
      </rPr>
      <t>16#  7.5kg/</t>
    </r>
    <r>
      <rPr>
        <sz val="12"/>
        <rFont val="宋体"/>
        <charset val="134"/>
      </rPr>
      <t>圈</t>
    </r>
    <r>
      <rPr>
        <sz val="12"/>
        <rFont val="Calibri"/>
        <charset val="134"/>
      </rPr>
      <t xml:space="preserve"> </t>
    </r>
    <r>
      <rPr>
        <sz val="12"/>
        <rFont val="宋体"/>
        <charset val="134"/>
      </rPr>
      <t>约</t>
    </r>
    <r>
      <rPr>
        <sz val="12"/>
        <rFont val="Calibri"/>
        <charset val="134"/>
      </rPr>
      <t>160</t>
    </r>
    <r>
      <rPr>
        <sz val="12"/>
        <rFont val="宋体"/>
        <charset val="134"/>
      </rPr>
      <t>米</t>
    </r>
  </si>
  <si>
    <t>鸡毛掸子</t>
  </si>
  <si>
    <t>梯子</t>
  </si>
  <si>
    <t>铝合金折叠室内双侧梯子工程双面多功能加厚楼梯子3.5米</t>
  </si>
  <si>
    <t>架</t>
  </si>
  <si>
    <t>铝合金折叠室内双侧梯子工程双面多功能加厚楼梯子2米规格</t>
  </si>
  <si>
    <t>门活页</t>
  </si>
  <si>
    <t>门把手</t>
  </si>
  <si>
    <t>锥形桶</t>
  </si>
  <si>
    <t>鑫宏鑫</t>
  </si>
  <si>
    <t>70cm高款</t>
  </si>
  <si>
    <t>铁皮柜锁芯</t>
  </si>
  <si>
    <t>大垃圾桶</t>
  </si>
  <si>
    <t>100l带轮</t>
  </si>
  <si>
    <t>洁厕灵</t>
  </si>
  <si>
    <t>超威</t>
  </si>
  <si>
    <t>508g</t>
  </si>
  <si>
    <t>泡沫垫</t>
  </si>
  <si>
    <t>厚度2.5厘米 长1米 宽1米 黑灰双色十字纹</t>
  </si>
  <si>
    <t>氮化镓充电器</t>
  </si>
  <si>
    <t>120W功率显示</t>
  </si>
  <si>
    <t>E27灯泡</t>
  </si>
  <si>
    <t>6W暖白</t>
  </si>
  <si>
    <t>手持吹吸一体机</t>
  </si>
  <si>
    <t>Y8PLUS顶配</t>
  </si>
  <si>
    <t>布手套</t>
  </si>
  <si>
    <t>灰刀（带刀片的）</t>
  </si>
  <si>
    <t>15里面左右，从外面上螺丝</t>
  </si>
  <si>
    <t>一楼卫生间门维修，买“左”边的</t>
  </si>
  <si>
    <t>玻璃门把手</t>
  </si>
  <si>
    <t>1.2米</t>
  </si>
  <si>
    <t>铸铁井盖</t>
  </si>
  <si>
    <t>承40T 圆形800*900</t>
  </si>
  <si>
    <t>两张长方形1000*500盖板，外框1000*1000</t>
  </si>
  <si>
    <t>铸铁雨箅子</t>
  </si>
  <si>
    <t>300*500</t>
  </si>
  <si>
    <t>水泥钉</t>
  </si>
  <si>
    <t>100mm水泥钉白锌(5盒约140支)</t>
  </si>
  <si>
    <t>电磁锁控制器</t>
  </si>
  <si>
    <t>电磁锁</t>
  </si>
  <si>
    <t>防盗门锁芯</t>
  </si>
  <si>
    <t>长7.5cm</t>
  </si>
  <si>
    <t>大号延时阀</t>
  </si>
  <si>
    <t>小便器延时阀</t>
  </si>
  <si>
    <t>花洒挂座</t>
  </si>
  <si>
    <t>自粘</t>
  </si>
  <si>
    <t>不锈钢垃圾桶</t>
  </si>
  <si>
    <t>双轴承万向刹车轮</t>
  </si>
  <si>
    <t>3寸</t>
  </si>
  <si>
    <t>不干胶除胶剂</t>
  </si>
  <si>
    <t>合页</t>
  </si>
  <si>
    <t>/</t>
  </si>
  <si>
    <t>4寸1.5厚100*70</t>
  </si>
  <si>
    <t>榔头</t>
  </si>
  <si>
    <t>螺丝刀</t>
  </si>
  <si>
    <t>十字</t>
  </si>
  <si>
    <t>一字</t>
  </si>
  <si>
    <t>电笔</t>
  </si>
  <si>
    <t>数显</t>
  </si>
  <si>
    <t>砂轮片</t>
  </si>
  <si>
    <t>多功能角磨机</t>
  </si>
  <si>
    <t>充电款</t>
  </si>
  <si>
    <t>手枪钻</t>
  </si>
  <si>
    <t>博世</t>
  </si>
  <si>
    <t>GSR180-LI(18V双电)</t>
  </si>
  <si>
    <t>木螺丝</t>
  </si>
  <si>
    <t>7cm</t>
  </si>
  <si>
    <t>3.5cm</t>
  </si>
  <si>
    <t>3cm</t>
  </si>
  <si>
    <t>2.5cm</t>
  </si>
  <si>
    <t>阳台门把手</t>
  </si>
  <si>
    <t>白色右持手</t>
  </si>
  <si>
    <t>左持锁扣</t>
  </si>
  <si>
    <t>白色左持手</t>
  </si>
  <si>
    <t>脚踏阀</t>
  </si>
  <si>
    <t>长支11cm</t>
  </si>
  <si>
    <t>蹲便器（大号）延时阀</t>
  </si>
  <si>
    <t>洗手盆（单孔）</t>
  </si>
  <si>
    <t>淋浴混水阀</t>
  </si>
  <si>
    <t>高压金属软管</t>
  </si>
  <si>
    <t>DN15 60cm</t>
  </si>
  <si>
    <t>下排水管</t>
  </si>
  <si>
    <t>1m</t>
  </si>
  <si>
    <t>插线板</t>
  </si>
  <si>
    <t>公牛</t>
  </si>
  <si>
    <t>公牛5米</t>
  </si>
  <si>
    <t>带胶手套</t>
  </si>
  <si>
    <t>机油</t>
  </si>
  <si>
    <t>4L</t>
  </si>
  <si>
    <t>420型</t>
  </si>
  <si>
    <t>连体水裤</t>
  </si>
  <si>
    <t>美工刀片</t>
  </si>
  <si>
    <t>片</t>
  </si>
  <si>
    <t>蚊香</t>
  </si>
  <si>
    <t>彩虹</t>
  </si>
  <si>
    <t>加大盘，1箱：10圈×54盒</t>
  </si>
  <si>
    <t>干粉灭火器</t>
  </si>
  <si>
    <t>最小单位1KG（实训教学）</t>
  </si>
  <si>
    <t>混凝土强度检测仪</t>
  </si>
  <si>
    <t>高精度机械回弹仪</t>
  </si>
  <si>
    <t>尼龙毛刷</t>
  </si>
  <si>
    <t>全套5把</t>
  </si>
  <si>
    <t>木条（抛光）</t>
  </si>
  <si>
    <t>3cm*3cm**2m</t>
  </si>
  <si>
    <t>2cm*3cm**2m</t>
  </si>
  <si>
    <t>明盒</t>
  </si>
  <si>
    <t>86型白色一位</t>
  </si>
  <si>
    <t>浇水软管</t>
  </si>
  <si>
    <t>内径25加厚防爆50米</t>
  </si>
  <si>
    <t>软水管直接</t>
  </si>
  <si>
    <t>25Ø</t>
  </si>
  <si>
    <t>小锄头</t>
  </si>
  <si>
    <t>弹簧钢</t>
  </si>
  <si>
    <t>加厚不锈钢锄头</t>
  </si>
  <si>
    <t>含锄把</t>
  </si>
  <si>
    <t>园艺果树修枝锯</t>
  </si>
  <si>
    <t>细齿锯片</t>
  </si>
  <si>
    <t>枝剪</t>
  </si>
  <si>
    <t>德力西</t>
  </si>
  <si>
    <t>杀虫剂</t>
  </si>
  <si>
    <t>灭害灵</t>
  </si>
  <si>
    <t>600ml</t>
  </si>
  <si>
    <t>70%甲基托布津</t>
  </si>
  <si>
    <t>500g  绿化喷洒</t>
  </si>
  <si>
    <t>敌敌畏万能杀虫剂</t>
  </si>
  <si>
    <t>500ml 绿化喷洒</t>
  </si>
  <si>
    <t>柑橘煤污病除菌2号</t>
  </si>
  <si>
    <t>500g</t>
  </si>
  <si>
    <t>噻嗪酮</t>
  </si>
  <si>
    <t>螺虫乙酯</t>
  </si>
  <si>
    <t>毒死蜱</t>
  </si>
  <si>
    <t>除草剂（精草铵膦胺盐）</t>
  </si>
  <si>
    <t>36瓶/件</t>
  </si>
  <si>
    <t>手推剪草机</t>
  </si>
  <si>
    <t>宗申</t>
  </si>
  <si>
    <t>18寸</t>
  </si>
  <si>
    <t>电动绿篱机</t>
  </si>
  <si>
    <t>70公分长</t>
  </si>
  <si>
    <t>割草机刀片</t>
  </si>
  <si>
    <t>52寸</t>
  </si>
  <si>
    <t>电动农药喷雾器</t>
  </si>
  <si>
    <t>18L</t>
  </si>
  <si>
    <t>老鼠药</t>
  </si>
  <si>
    <t>斤</t>
  </si>
  <si>
    <t>驱蛇粉</t>
  </si>
  <si>
    <t>10斤/桶</t>
  </si>
  <si>
    <t>碘伏</t>
  </si>
  <si>
    <t>纱布</t>
  </si>
  <si>
    <t>8cm*6m</t>
  </si>
  <si>
    <t>创可贴</t>
  </si>
  <si>
    <t>云南白药</t>
  </si>
  <si>
    <t>棉签</t>
  </si>
  <si>
    <t>20支</t>
  </si>
  <si>
    <t>酒精</t>
  </si>
  <si>
    <t>25kg</t>
  </si>
  <si>
    <t>藿香正气液</t>
  </si>
  <si>
    <t>太极</t>
  </si>
  <si>
    <t>10ml×10支/盒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</si>
</sst>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0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0"/>
    </font>
    <font>
      <sz val="12"/>
      <name val="Calibri"/>
      <charset val="134"/>
    </font>
    <font>
      <sz val="12"/>
      <color rgb="FF1F1F1F"/>
      <name val="宋体"/>
      <charset val="134"/>
    </font>
    <font>
      <sz val="12"/>
      <color rgb="FFFF0000"/>
      <name val="宋体"/>
      <charset val="134"/>
      <scheme val="major"/>
    </font>
    <font>
      <sz val="14"/>
      <name val="宋体"/>
      <charset val="134"/>
    </font>
    <font>
      <sz val="12"/>
      <name val="宋体"/>
      <charset val="0"/>
      <scheme val="maj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3" borderId="14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15">
      <alignment vertical="center"/>
    </xf>
    <xf numFmtId="0" fontId="28" fillId="0" borderId="15">
      <alignment vertical="center"/>
    </xf>
    <xf numFmtId="0" fontId="29" fillId="0" borderId="16">
      <alignment vertical="center"/>
    </xf>
    <xf numFmtId="0" fontId="29" fillId="0" borderId="0">
      <alignment vertical="center"/>
    </xf>
    <xf numFmtId="0" fontId="30" fillId="4" borderId="17">
      <alignment vertical="center"/>
    </xf>
    <xf numFmtId="0" fontId="31" fillId="5" borderId="18">
      <alignment vertical="center"/>
    </xf>
    <xf numFmtId="0" fontId="32" fillId="5" borderId="17">
      <alignment vertical="center"/>
    </xf>
    <xf numFmtId="0" fontId="33" fillId="6" borderId="19">
      <alignment vertical="center"/>
    </xf>
    <xf numFmtId="0" fontId="34" fillId="0" borderId="20">
      <alignment vertical="center"/>
    </xf>
    <xf numFmtId="0" fontId="35" fillId="0" borderId="21">
      <alignment vertical="center"/>
    </xf>
    <xf numFmtId="0" fontId="36" fillId="7" borderId="0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40" fillId="11" borderId="0">
      <alignment vertical="center"/>
    </xf>
    <xf numFmtId="0" fontId="40" fillId="12" borderId="0">
      <alignment vertical="center"/>
    </xf>
    <xf numFmtId="0" fontId="39" fillId="13" borderId="0">
      <alignment vertical="center"/>
    </xf>
    <xf numFmtId="0" fontId="39" fillId="14" borderId="0">
      <alignment vertical="center"/>
    </xf>
    <xf numFmtId="0" fontId="40" fillId="15" borderId="0">
      <alignment vertical="center"/>
    </xf>
    <xf numFmtId="0" fontId="40" fillId="16" borderId="0">
      <alignment vertical="center"/>
    </xf>
    <xf numFmtId="0" fontId="39" fillId="17" borderId="0">
      <alignment vertical="center"/>
    </xf>
    <xf numFmtId="0" fontId="39" fillId="18" borderId="0">
      <alignment vertical="center"/>
    </xf>
    <xf numFmtId="0" fontId="40" fillId="19" borderId="0">
      <alignment vertical="center"/>
    </xf>
    <xf numFmtId="0" fontId="40" fillId="20" borderId="0">
      <alignment vertical="center"/>
    </xf>
    <xf numFmtId="0" fontId="39" fillId="21" borderId="0">
      <alignment vertical="center"/>
    </xf>
    <xf numFmtId="0" fontId="39" fillId="22" borderId="0">
      <alignment vertical="center"/>
    </xf>
    <xf numFmtId="0" fontId="40" fillId="23" borderId="0">
      <alignment vertical="center"/>
    </xf>
    <xf numFmtId="0" fontId="40" fillId="24" borderId="0">
      <alignment vertical="center"/>
    </xf>
    <xf numFmtId="0" fontId="39" fillId="25" borderId="0">
      <alignment vertical="center"/>
    </xf>
    <xf numFmtId="0" fontId="39" fillId="26" borderId="0">
      <alignment vertical="center"/>
    </xf>
    <xf numFmtId="0" fontId="40" fillId="27" borderId="0">
      <alignment vertical="center"/>
    </xf>
    <xf numFmtId="0" fontId="40" fillId="28" borderId="0">
      <alignment vertical="center"/>
    </xf>
    <xf numFmtId="0" fontId="39" fillId="29" borderId="0">
      <alignment vertical="center"/>
    </xf>
    <xf numFmtId="0" fontId="39" fillId="30" borderId="0">
      <alignment vertical="center"/>
    </xf>
    <xf numFmtId="0" fontId="40" fillId="31" borderId="0">
      <alignment vertical="center"/>
    </xf>
    <xf numFmtId="0" fontId="40" fillId="32" borderId="0">
      <alignment vertical="center"/>
    </xf>
    <xf numFmtId="0" fontId="39" fillId="33" borderId="0">
      <alignment vertical="center"/>
    </xf>
  </cellStyleXfs>
  <cellXfs count="15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2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0" fillId="0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4" fillId="0" borderId="1" xfId="0" applyFont="1" applyFill="1" applyBorder="1" applyAlignment="1">
      <alignment horizontal="left"/>
    </xf>
    <xf numFmtId="0" fontId="2" fillId="0" borderId="6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wrapText="1"/>
    </xf>
    <xf numFmtId="0" fontId="2" fillId="0" borderId="12" xfId="0" applyFont="1" applyFill="1" applyBorder="1">
      <alignment vertical="center"/>
    </xf>
    <xf numFmtId="0" fontId="14" fillId="0" borderId="12" xfId="0" applyFont="1" applyFill="1" applyBorder="1" applyAlignment="1">
      <alignment horizontal="left" vertical="center"/>
    </xf>
    <xf numFmtId="0" fontId="2" fillId="0" borderId="12" xfId="0" applyFont="1" applyBorder="1">
      <alignment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/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3.jpeg"/><Relationship Id="rId8" Type="http://schemas.openxmlformats.org/officeDocument/2006/relationships/image" Target="media/image12.jpeg"/><Relationship Id="rId7" Type="http://schemas.openxmlformats.org/officeDocument/2006/relationships/image" Target="media/image11.jpeg"/><Relationship Id="rId6" Type="http://schemas.openxmlformats.org/officeDocument/2006/relationships/image" Target="media/image10.jpeg"/><Relationship Id="rId5" Type="http://schemas.openxmlformats.org/officeDocument/2006/relationships/image" Target="media/image9.png"/><Relationship Id="rId4" Type="http://schemas.openxmlformats.org/officeDocument/2006/relationships/image" Target="media/image8.png"/><Relationship Id="rId37" Type="http://schemas.openxmlformats.org/officeDocument/2006/relationships/image" Target="media/image41.png"/><Relationship Id="rId36" Type="http://schemas.openxmlformats.org/officeDocument/2006/relationships/image" Target="media/image40.png"/><Relationship Id="rId35" Type="http://schemas.openxmlformats.org/officeDocument/2006/relationships/image" Target="media/image39.png"/><Relationship Id="rId34" Type="http://schemas.openxmlformats.org/officeDocument/2006/relationships/image" Target="media/image38.png"/><Relationship Id="rId33" Type="http://schemas.openxmlformats.org/officeDocument/2006/relationships/image" Target="media/image37.png"/><Relationship Id="rId32" Type="http://schemas.openxmlformats.org/officeDocument/2006/relationships/image" Target="media/image36.png"/><Relationship Id="rId31" Type="http://schemas.openxmlformats.org/officeDocument/2006/relationships/image" Target="media/image35.png"/><Relationship Id="rId30" Type="http://schemas.openxmlformats.org/officeDocument/2006/relationships/image" Target="media/image34.png"/><Relationship Id="rId3" Type="http://schemas.openxmlformats.org/officeDocument/2006/relationships/image" Target="media/image7.png"/><Relationship Id="rId29" Type="http://schemas.openxmlformats.org/officeDocument/2006/relationships/image" Target="media/image33.jpeg"/><Relationship Id="rId28" Type="http://schemas.openxmlformats.org/officeDocument/2006/relationships/image" Target="media/image32.jpeg"/><Relationship Id="rId27" Type="http://schemas.openxmlformats.org/officeDocument/2006/relationships/image" Target="media/image31.jpeg"/><Relationship Id="rId26" Type="http://schemas.openxmlformats.org/officeDocument/2006/relationships/image" Target="media/image30.jpeg"/><Relationship Id="rId25" Type="http://schemas.openxmlformats.org/officeDocument/2006/relationships/image" Target="media/image29.jpeg"/><Relationship Id="rId24" Type="http://schemas.openxmlformats.org/officeDocument/2006/relationships/image" Target="media/image28.jpeg"/><Relationship Id="rId23" Type="http://schemas.openxmlformats.org/officeDocument/2006/relationships/image" Target="media/image27.png"/><Relationship Id="rId22" Type="http://schemas.openxmlformats.org/officeDocument/2006/relationships/image" Target="media/image26.jpeg"/><Relationship Id="rId21" Type="http://schemas.openxmlformats.org/officeDocument/2006/relationships/image" Target="media/image25.png"/><Relationship Id="rId20" Type="http://schemas.openxmlformats.org/officeDocument/2006/relationships/image" Target="media/image24.jpeg"/><Relationship Id="rId2" Type="http://schemas.openxmlformats.org/officeDocument/2006/relationships/image" Target="NULL" TargetMode="External"/><Relationship Id="rId19" Type="http://schemas.openxmlformats.org/officeDocument/2006/relationships/image" Target="media/image23.jpeg"/><Relationship Id="rId18" Type="http://schemas.openxmlformats.org/officeDocument/2006/relationships/image" Target="media/image22.jpeg"/><Relationship Id="rId17" Type="http://schemas.openxmlformats.org/officeDocument/2006/relationships/image" Target="media/image21.png"/><Relationship Id="rId16" Type="http://schemas.openxmlformats.org/officeDocument/2006/relationships/image" Target="media/image20.jpeg"/><Relationship Id="rId15" Type="http://schemas.openxmlformats.org/officeDocument/2006/relationships/image" Target="media/image19.jpeg"/><Relationship Id="rId14" Type="http://schemas.openxmlformats.org/officeDocument/2006/relationships/image" Target="media/image18.jpeg"/><Relationship Id="rId13" Type="http://schemas.openxmlformats.org/officeDocument/2006/relationships/image" Target="media/image17.jpeg"/><Relationship Id="rId12" Type="http://schemas.openxmlformats.org/officeDocument/2006/relationships/image" Target="media/image16.jpeg"/><Relationship Id="rId11" Type="http://schemas.openxmlformats.org/officeDocument/2006/relationships/image" Target="media/image15.png"/><Relationship Id="rId10" Type="http://schemas.openxmlformats.org/officeDocument/2006/relationships/image" Target="media/image14.jpeg"/><Relationship Id="rId1" Type="http://schemas.openxmlformats.org/officeDocument/2006/relationships/image" Target="media/image6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342900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0</xdr:row>
      <xdr:rowOff>0</xdr:rowOff>
    </xdr:to>
    <xdr:pic>
      <xdr:nvPicPr>
        <xdr:cNvPr id="4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0</xdr:row>
      <xdr:rowOff>0</xdr:rowOff>
    </xdr:to>
    <xdr:pic>
      <xdr:nvPicPr>
        <xdr:cNvPr id="5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0" y="0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95250</xdr:colOff>
      <xdr:row>0</xdr:row>
      <xdr:rowOff>0</xdr:rowOff>
    </xdr:to>
    <xdr:pic>
      <xdr:nvPicPr>
        <xdr:cNvPr id="6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pic>
      <xdr:nvPicPr>
        <xdr:cNvPr id="7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0" y="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0</xdr:colOff>
      <xdr:row>1</xdr:row>
      <xdr:rowOff>342900</xdr:rowOff>
    </xdr:to>
    <xdr:pic>
      <xdr:nvPicPr>
        <xdr:cNvPr id="234" name="Picture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905625" y="368300"/>
          <a:ext cx="0" cy="3429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19050</xdr:colOff>
      <xdr:row>144</xdr:row>
      <xdr:rowOff>0</xdr:rowOff>
    </xdr:from>
    <xdr:to>
      <xdr:col>5</xdr:col>
      <xdr:colOff>685800</xdr:colOff>
      <xdr:row>144</xdr:row>
      <xdr:rowOff>0</xdr:rowOff>
    </xdr:to>
    <xdr:pic>
      <xdr:nvPicPr>
        <xdr:cNvPr id="235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200775" y="4837112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144</xdr:row>
      <xdr:rowOff>0</xdr:rowOff>
    </xdr:from>
    <xdr:to>
      <xdr:col>5</xdr:col>
      <xdr:colOff>685800</xdr:colOff>
      <xdr:row>144</xdr:row>
      <xdr:rowOff>0</xdr:rowOff>
    </xdr:to>
    <xdr:pic>
      <xdr:nvPicPr>
        <xdr:cNvPr id="236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210300" y="48371125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144</xdr:row>
      <xdr:rowOff>0</xdr:rowOff>
    </xdr:from>
    <xdr:to>
      <xdr:col>1</xdr:col>
      <xdr:colOff>685800</xdr:colOff>
      <xdr:row>144</xdr:row>
      <xdr:rowOff>0</xdr:rowOff>
    </xdr:to>
    <xdr:pic>
      <xdr:nvPicPr>
        <xdr:cNvPr id="237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590550" y="4837112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144</xdr:row>
      <xdr:rowOff>0</xdr:rowOff>
    </xdr:from>
    <xdr:to>
      <xdr:col>5</xdr:col>
      <xdr:colOff>685800</xdr:colOff>
      <xdr:row>144</xdr:row>
      <xdr:rowOff>0</xdr:rowOff>
    </xdr:to>
    <xdr:pic>
      <xdr:nvPicPr>
        <xdr:cNvPr id="238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6334125" y="483711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144</xdr:row>
      <xdr:rowOff>0</xdr:rowOff>
    </xdr:from>
    <xdr:to>
      <xdr:col>6</xdr:col>
      <xdr:colOff>685800</xdr:colOff>
      <xdr:row>144</xdr:row>
      <xdr:rowOff>0</xdr:rowOff>
    </xdr:to>
    <xdr:pic>
      <xdr:nvPicPr>
        <xdr:cNvPr id="239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924675" y="4837112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144</xdr:row>
      <xdr:rowOff>0</xdr:rowOff>
    </xdr:from>
    <xdr:to>
      <xdr:col>6</xdr:col>
      <xdr:colOff>685800</xdr:colOff>
      <xdr:row>144</xdr:row>
      <xdr:rowOff>0</xdr:rowOff>
    </xdr:to>
    <xdr:pic>
      <xdr:nvPicPr>
        <xdr:cNvPr id="240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934200" y="48371125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144</xdr:row>
      <xdr:rowOff>0</xdr:rowOff>
    </xdr:from>
    <xdr:to>
      <xdr:col>2</xdr:col>
      <xdr:colOff>685800</xdr:colOff>
      <xdr:row>144</xdr:row>
      <xdr:rowOff>0</xdr:rowOff>
    </xdr:to>
    <xdr:pic>
      <xdr:nvPicPr>
        <xdr:cNvPr id="241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790700" y="4837112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144</xdr:row>
      <xdr:rowOff>0</xdr:rowOff>
    </xdr:from>
    <xdr:to>
      <xdr:col>6</xdr:col>
      <xdr:colOff>685800</xdr:colOff>
      <xdr:row>144</xdr:row>
      <xdr:rowOff>0</xdr:rowOff>
    </xdr:to>
    <xdr:pic>
      <xdr:nvPicPr>
        <xdr:cNvPr id="242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058025" y="483711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143</xdr:row>
      <xdr:rowOff>0</xdr:rowOff>
    </xdr:from>
    <xdr:to>
      <xdr:col>5</xdr:col>
      <xdr:colOff>685800</xdr:colOff>
      <xdr:row>143</xdr:row>
      <xdr:rowOff>0</xdr:rowOff>
    </xdr:to>
    <xdr:pic>
      <xdr:nvPicPr>
        <xdr:cNvPr id="243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200775" y="4819015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143</xdr:row>
      <xdr:rowOff>0</xdr:rowOff>
    </xdr:from>
    <xdr:to>
      <xdr:col>5</xdr:col>
      <xdr:colOff>685800</xdr:colOff>
      <xdr:row>143</xdr:row>
      <xdr:rowOff>0</xdr:rowOff>
    </xdr:to>
    <xdr:pic>
      <xdr:nvPicPr>
        <xdr:cNvPr id="244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210300" y="48190150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143</xdr:row>
      <xdr:rowOff>0</xdr:rowOff>
    </xdr:from>
    <xdr:to>
      <xdr:col>1</xdr:col>
      <xdr:colOff>685800</xdr:colOff>
      <xdr:row>143</xdr:row>
      <xdr:rowOff>0</xdr:rowOff>
    </xdr:to>
    <xdr:pic>
      <xdr:nvPicPr>
        <xdr:cNvPr id="245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590550" y="481901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143</xdr:row>
      <xdr:rowOff>0</xdr:rowOff>
    </xdr:from>
    <xdr:to>
      <xdr:col>5</xdr:col>
      <xdr:colOff>685800</xdr:colOff>
      <xdr:row>143</xdr:row>
      <xdr:rowOff>0</xdr:rowOff>
    </xdr:to>
    <xdr:pic>
      <xdr:nvPicPr>
        <xdr:cNvPr id="246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6334125" y="481901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143</xdr:row>
      <xdr:rowOff>0</xdr:rowOff>
    </xdr:from>
    <xdr:to>
      <xdr:col>6</xdr:col>
      <xdr:colOff>685800</xdr:colOff>
      <xdr:row>143</xdr:row>
      <xdr:rowOff>0</xdr:rowOff>
    </xdr:to>
    <xdr:pic>
      <xdr:nvPicPr>
        <xdr:cNvPr id="247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924675" y="4819015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143</xdr:row>
      <xdr:rowOff>0</xdr:rowOff>
    </xdr:from>
    <xdr:to>
      <xdr:col>6</xdr:col>
      <xdr:colOff>685800</xdr:colOff>
      <xdr:row>143</xdr:row>
      <xdr:rowOff>0</xdr:rowOff>
    </xdr:to>
    <xdr:pic>
      <xdr:nvPicPr>
        <xdr:cNvPr id="248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934200" y="48190150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143</xdr:row>
      <xdr:rowOff>0</xdr:rowOff>
    </xdr:from>
    <xdr:to>
      <xdr:col>2</xdr:col>
      <xdr:colOff>685800</xdr:colOff>
      <xdr:row>143</xdr:row>
      <xdr:rowOff>0</xdr:rowOff>
    </xdr:to>
    <xdr:pic>
      <xdr:nvPicPr>
        <xdr:cNvPr id="249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790700" y="481901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143</xdr:row>
      <xdr:rowOff>0</xdr:rowOff>
    </xdr:from>
    <xdr:to>
      <xdr:col>6</xdr:col>
      <xdr:colOff>685800</xdr:colOff>
      <xdr:row>143</xdr:row>
      <xdr:rowOff>0</xdr:rowOff>
    </xdr:to>
    <xdr:pic>
      <xdr:nvPicPr>
        <xdr:cNvPr id="250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058025" y="481901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0</xdr:colOff>
      <xdr:row>17</xdr:row>
      <xdr:rowOff>161925</xdr:rowOff>
    </xdr:to>
    <xdr:pic>
      <xdr:nvPicPr>
        <xdr:cNvPr id="251" name="Picture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905625" y="5840095"/>
          <a:ext cx="0" cy="3429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19050</xdr:colOff>
      <xdr:row>81</xdr:row>
      <xdr:rowOff>0</xdr:rowOff>
    </xdr:from>
    <xdr:to>
      <xdr:col>5</xdr:col>
      <xdr:colOff>685800</xdr:colOff>
      <xdr:row>81</xdr:row>
      <xdr:rowOff>0</xdr:rowOff>
    </xdr:to>
    <xdr:pic>
      <xdr:nvPicPr>
        <xdr:cNvPr id="252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200775" y="2580830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81</xdr:row>
      <xdr:rowOff>0</xdr:rowOff>
    </xdr:from>
    <xdr:to>
      <xdr:col>5</xdr:col>
      <xdr:colOff>685800</xdr:colOff>
      <xdr:row>81</xdr:row>
      <xdr:rowOff>0</xdr:rowOff>
    </xdr:to>
    <xdr:pic>
      <xdr:nvPicPr>
        <xdr:cNvPr id="253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210300" y="25808305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81</xdr:row>
      <xdr:rowOff>0</xdr:rowOff>
    </xdr:from>
    <xdr:to>
      <xdr:col>1</xdr:col>
      <xdr:colOff>685800</xdr:colOff>
      <xdr:row>81</xdr:row>
      <xdr:rowOff>0</xdr:rowOff>
    </xdr:to>
    <xdr:pic>
      <xdr:nvPicPr>
        <xdr:cNvPr id="254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590550" y="2580830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81</xdr:row>
      <xdr:rowOff>0</xdr:rowOff>
    </xdr:from>
    <xdr:to>
      <xdr:col>5</xdr:col>
      <xdr:colOff>685800</xdr:colOff>
      <xdr:row>81</xdr:row>
      <xdr:rowOff>0</xdr:rowOff>
    </xdr:to>
    <xdr:pic>
      <xdr:nvPicPr>
        <xdr:cNvPr id="255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6334125" y="2580830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81</xdr:row>
      <xdr:rowOff>0</xdr:rowOff>
    </xdr:from>
    <xdr:to>
      <xdr:col>6</xdr:col>
      <xdr:colOff>685800</xdr:colOff>
      <xdr:row>81</xdr:row>
      <xdr:rowOff>0</xdr:rowOff>
    </xdr:to>
    <xdr:pic>
      <xdr:nvPicPr>
        <xdr:cNvPr id="256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924675" y="2580830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81</xdr:row>
      <xdr:rowOff>0</xdr:rowOff>
    </xdr:from>
    <xdr:to>
      <xdr:col>6</xdr:col>
      <xdr:colOff>685800</xdr:colOff>
      <xdr:row>81</xdr:row>
      <xdr:rowOff>0</xdr:rowOff>
    </xdr:to>
    <xdr:pic>
      <xdr:nvPicPr>
        <xdr:cNvPr id="257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934200" y="25808305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81</xdr:row>
      <xdr:rowOff>0</xdr:rowOff>
    </xdr:from>
    <xdr:to>
      <xdr:col>2</xdr:col>
      <xdr:colOff>685800</xdr:colOff>
      <xdr:row>81</xdr:row>
      <xdr:rowOff>0</xdr:rowOff>
    </xdr:to>
    <xdr:pic>
      <xdr:nvPicPr>
        <xdr:cNvPr id="258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790700" y="2580830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81</xdr:row>
      <xdr:rowOff>0</xdr:rowOff>
    </xdr:from>
    <xdr:to>
      <xdr:col>6</xdr:col>
      <xdr:colOff>685800</xdr:colOff>
      <xdr:row>81</xdr:row>
      <xdr:rowOff>0</xdr:rowOff>
    </xdr:to>
    <xdr:pic>
      <xdr:nvPicPr>
        <xdr:cNvPr id="259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058025" y="2580830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76</xdr:row>
      <xdr:rowOff>0</xdr:rowOff>
    </xdr:from>
    <xdr:to>
      <xdr:col>5</xdr:col>
      <xdr:colOff>685800</xdr:colOff>
      <xdr:row>76</xdr:row>
      <xdr:rowOff>0</xdr:rowOff>
    </xdr:to>
    <xdr:pic>
      <xdr:nvPicPr>
        <xdr:cNvPr id="260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200775" y="2436050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76</xdr:row>
      <xdr:rowOff>0</xdr:rowOff>
    </xdr:from>
    <xdr:to>
      <xdr:col>5</xdr:col>
      <xdr:colOff>685800</xdr:colOff>
      <xdr:row>76</xdr:row>
      <xdr:rowOff>0</xdr:rowOff>
    </xdr:to>
    <xdr:pic>
      <xdr:nvPicPr>
        <xdr:cNvPr id="261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210300" y="24360505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76</xdr:row>
      <xdr:rowOff>0</xdr:rowOff>
    </xdr:from>
    <xdr:to>
      <xdr:col>1</xdr:col>
      <xdr:colOff>685800</xdr:colOff>
      <xdr:row>76</xdr:row>
      <xdr:rowOff>0</xdr:rowOff>
    </xdr:to>
    <xdr:pic>
      <xdr:nvPicPr>
        <xdr:cNvPr id="262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590550" y="2436050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76</xdr:row>
      <xdr:rowOff>0</xdr:rowOff>
    </xdr:from>
    <xdr:to>
      <xdr:col>5</xdr:col>
      <xdr:colOff>685800</xdr:colOff>
      <xdr:row>76</xdr:row>
      <xdr:rowOff>0</xdr:rowOff>
    </xdr:to>
    <xdr:pic>
      <xdr:nvPicPr>
        <xdr:cNvPr id="263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6334125" y="2436050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76</xdr:row>
      <xdr:rowOff>0</xdr:rowOff>
    </xdr:from>
    <xdr:to>
      <xdr:col>6</xdr:col>
      <xdr:colOff>685800</xdr:colOff>
      <xdr:row>76</xdr:row>
      <xdr:rowOff>0</xdr:rowOff>
    </xdr:to>
    <xdr:pic>
      <xdr:nvPicPr>
        <xdr:cNvPr id="264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924675" y="2436050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76</xdr:row>
      <xdr:rowOff>0</xdr:rowOff>
    </xdr:from>
    <xdr:to>
      <xdr:col>6</xdr:col>
      <xdr:colOff>685800</xdr:colOff>
      <xdr:row>76</xdr:row>
      <xdr:rowOff>0</xdr:rowOff>
    </xdr:to>
    <xdr:pic>
      <xdr:nvPicPr>
        <xdr:cNvPr id="265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934200" y="24360505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76</xdr:row>
      <xdr:rowOff>0</xdr:rowOff>
    </xdr:from>
    <xdr:to>
      <xdr:col>2</xdr:col>
      <xdr:colOff>685800</xdr:colOff>
      <xdr:row>76</xdr:row>
      <xdr:rowOff>0</xdr:rowOff>
    </xdr:to>
    <xdr:pic>
      <xdr:nvPicPr>
        <xdr:cNvPr id="266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790700" y="2436050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76</xdr:row>
      <xdr:rowOff>0</xdr:rowOff>
    </xdr:from>
    <xdr:to>
      <xdr:col>6</xdr:col>
      <xdr:colOff>685800</xdr:colOff>
      <xdr:row>76</xdr:row>
      <xdr:rowOff>0</xdr:rowOff>
    </xdr:to>
    <xdr:pic>
      <xdr:nvPicPr>
        <xdr:cNvPr id="267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058025" y="2436050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342900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0</xdr:row>
      <xdr:rowOff>0</xdr:rowOff>
    </xdr:to>
    <xdr:pic>
      <xdr:nvPicPr>
        <xdr:cNvPr id="4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0</xdr:row>
      <xdr:rowOff>0</xdr:rowOff>
    </xdr:to>
    <xdr:pic>
      <xdr:nvPicPr>
        <xdr:cNvPr id="5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0" y="0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95250</xdr:colOff>
      <xdr:row>0</xdr:row>
      <xdr:rowOff>0</xdr:rowOff>
    </xdr:to>
    <xdr:pic>
      <xdr:nvPicPr>
        <xdr:cNvPr id="6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pic>
      <xdr:nvPicPr>
        <xdr:cNvPr id="7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0" y="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0</xdr:colOff>
      <xdr:row>1</xdr:row>
      <xdr:rowOff>342900</xdr:rowOff>
    </xdr:to>
    <xdr:pic>
      <xdr:nvPicPr>
        <xdr:cNvPr id="234" name="Picture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58000" y="393700"/>
          <a:ext cx="0" cy="3429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19050</xdr:colOff>
      <xdr:row>119</xdr:row>
      <xdr:rowOff>0</xdr:rowOff>
    </xdr:from>
    <xdr:to>
      <xdr:col>5</xdr:col>
      <xdr:colOff>685800</xdr:colOff>
      <xdr:row>119</xdr:row>
      <xdr:rowOff>0</xdr:rowOff>
    </xdr:to>
    <xdr:pic>
      <xdr:nvPicPr>
        <xdr:cNvPr id="235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153150" y="5302631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119</xdr:row>
      <xdr:rowOff>0</xdr:rowOff>
    </xdr:from>
    <xdr:to>
      <xdr:col>5</xdr:col>
      <xdr:colOff>685800</xdr:colOff>
      <xdr:row>119</xdr:row>
      <xdr:rowOff>0</xdr:rowOff>
    </xdr:to>
    <xdr:pic>
      <xdr:nvPicPr>
        <xdr:cNvPr id="236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162675" y="53026310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119</xdr:row>
      <xdr:rowOff>0</xdr:rowOff>
    </xdr:from>
    <xdr:to>
      <xdr:col>1</xdr:col>
      <xdr:colOff>685800</xdr:colOff>
      <xdr:row>119</xdr:row>
      <xdr:rowOff>0</xdr:rowOff>
    </xdr:to>
    <xdr:pic>
      <xdr:nvPicPr>
        <xdr:cNvPr id="237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590550" y="5302631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119</xdr:row>
      <xdr:rowOff>0</xdr:rowOff>
    </xdr:from>
    <xdr:to>
      <xdr:col>5</xdr:col>
      <xdr:colOff>685800</xdr:colOff>
      <xdr:row>119</xdr:row>
      <xdr:rowOff>0</xdr:rowOff>
    </xdr:to>
    <xdr:pic>
      <xdr:nvPicPr>
        <xdr:cNvPr id="238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6286500" y="5302631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119</xdr:row>
      <xdr:rowOff>0</xdr:rowOff>
    </xdr:from>
    <xdr:to>
      <xdr:col>6</xdr:col>
      <xdr:colOff>685800</xdr:colOff>
      <xdr:row>119</xdr:row>
      <xdr:rowOff>0</xdr:rowOff>
    </xdr:to>
    <xdr:pic>
      <xdr:nvPicPr>
        <xdr:cNvPr id="239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877050" y="5302631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119</xdr:row>
      <xdr:rowOff>0</xdr:rowOff>
    </xdr:from>
    <xdr:to>
      <xdr:col>6</xdr:col>
      <xdr:colOff>685800</xdr:colOff>
      <xdr:row>119</xdr:row>
      <xdr:rowOff>0</xdr:rowOff>
    </xdr:to>
    <xdr:pic>
      <xdr:nvPicPr>
        <xdr:cNvPr id="240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886575" y="53026310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119</xdr:row>
      <xdr:rowOff>0</xdr:rowOff>
    </xdr:from>
    <xdr:to>
      <xdr:col>2</xdr:col>
      <xdr:colOff>685800</xdr:colOff>
      <xdr:row>119</xdr:row>
      <xdr:rowOff>0</xdr:rowOff>
    </xdr:to>
    <xdr:pic>
      <xdr:nvPicPr>
        <xdr:cNvPr id="241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695450" y="5302631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119</xdr:row>
      <xdr:rowOff>0</xdr:rowOff>
    </xdr:from>
    <xdr:to>
      <xdr:col>6</xdr:col>
      <xdr:colOff>685800</xdr:colOff>
      <xdr:row>119</xdr:row>
      <xdr:rowOff>0</xdr:rowOff>
    </xdr:to>
    <xdr:pic>
      <xdr:nvPicPr>
        <xdr:cNvPr id="242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010400" y="5302631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6</xdr:row>
      <xdr:rowOff>0</xdr:rowOff>
    </xdr:from>
    <xdr:to>
      <xdr:col>5</xdr:col>
      <xdr:colOff>685800</xdr:colOff>
      <xdr:row>6</xdr:row>
      <xdr:rowOff>0</xdr:rowOff>
    </xdr:to>
    <xdr:pic>
      <xdr:nvPicPr>
        <xdr:cNvPr id="243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153150" y="224155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6</xdr:row>
      <xdr:rowOff>0</xdr:rowOff>
    </xdr:from>
    <xdr:to>
      <xdr:col>5</xdr:col>
      <xdr:colOff>685800</xdr:colOff>
      <xdr:row>6</xdr:row>
      <xdr:rowOff>0</xdr:rowOff>
    </xdr:to>
    <xdr:pic>
      <xdr:nvPicPr>
        <xdr:cNvPr id="244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162675" y="2241550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</xdr:row>
      <xdr:rowOff>0</xdr:rowOff>
    </xdr:from>
    <xdr:to>
      <xdr:col>1</xdr:col>
      <xdr:colOff>685800</xdr:colOff>
      <xdr:row>6</xdr:row>
      <xdr:rowOff>0</xdr:rowOff>
    </xdr:to>
    <xdr:pic>
      <xdr:nvPicPr>
        <xdr:cNvPr id="245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590550" y="22415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685800</xdr:colOff>
      <xdr:row>6</xdr:row>
      <xdr:rowOff>0</xdr:rowOff>
    </xdr:to>
    <xdr:pic>
      <xdr:nvPicPr>
        <xdr:cNvPr id="246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6286500" y="22415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685800</xdr:colOff>
      <xdr:row>6</xdr:row>
      <xdr:rowOff>0</xdr:rowOff>
    </xdr:to>
    <xdr:pic>
      <xdr:nvPicPr>
        <xdr:cNvPr id="247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877050" y="224155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6</xdr:row>
      <xdr:rowOff>0</xdr:rowOff>
    </xdr:from>
    <xdr:to>
      <xdr:col>6</xdr:col>
      <xdr:colOff>685800</xdr:colOff>
      <xdr:row>6</xdr:row>
      <xdr:rowOff>0</xdr:rowOff>
    </xdr:to>
    <xdr:pic>
      <xdr:nvPicPr>
        <xdr:cNvPr id="248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886575" y="2241550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6</xdr:row>
      <xdr:rowOff>0</xdr:rowOff>
    </xdr:from>
    <xdr:to>
      <xdr:col>2</xdr:col>
      <xdr:colOff>685800</xdr:colOff>
      <xdr:row>6</xdr:row>
      <xdr:rowOff>0</xdr:rowOff>
    </xdr:to>
    <xdr:pic>
      <xdr:nvPicPr>
        <xdr:cNvPr id="249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695450" y="22415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685800</xdr:colOff>
      <xdr:row>6</xdr:row>
      <xdr:rowOff>0</xdr:rowOff>
    </xdr:to>
    <xdr:pic>
      <xdr:nvPicPr>
        <xdr:cNvPr id="250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010400" y="22415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11</xdr:row>
      <xdr:rowOff>161925</xdr:rowOff>
    </xdr:to>
    <xdr:pic>
      <xdr:nvPicPr>
        <xdr:cNvPr id="259" name="Picture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58000" y="3327400"/>
          <a:ext cx="0" cy="3429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19050</xdr:colOff>
      <xdr:row>49</xdr:row>
      <xdr:rowOff>0</xdr:rowOff>
    </xdr:from>
    <xdr:to>
      <xdr:col>5</xdr:col>
      <xdr:colOff>685800</xdr:colOff>
      <xdr:row>49</xdr:row>
      <xdr:rowOff>0</xdr:rowOff>
    </xdr:to>
    <xdr:pic>
      <xdr:nvPicPr>
        <xdr:cNvPr id="260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153150" y="285362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49</xdr:row>
      <xdr:rowOff>0</xdr:rowOff>
    </xdr:from>
    <xdr:to>
      <xdr:col>5</xdr:col>
      <xdr:colOff>685800</xdr:colOff>
      <xdr:row>49</xdr:row>
      <xdr:rowOff>0</xdr:rowOff>
    </xdr:to>
    <xdr:pic>
      <xdr:nvPicPr>
        <xdr:cNvPr id="261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162675" y="28536265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49</xdr:row>
      <xdr:rowOff>0</xdr:rowOff>
    </xdr:from>
    <xdr:to>
      <xdr:col>1</xdr:col>
      <xdr:colOff>685800</xdr:colOff>
      <xdr:row>49</xdr:row>
      <xdr:rowOff>0</xdr:rowOff>
    </xdr:to>
    <xdr:pic>
      <xdr:nvPicPr>
        <xdr:cNvPr id="262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590550" y="2853626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49</xdr:row>
      <xdr:rowOff>0</xdr:rowOff>
    </xdr:from>
    <xdr:to>
      <xdr:col>5</xdr:col>
      <xdr:colOff>685800</xdr:colOff>
      <xdr:row>49</xdr:row>
      <xdr:rowOff>0</xdr:rowOff>
    </xdr:to>
    <xdr:pic>
      <xdr:nvPicPr>
        <xdr:cNvPr id="263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6286500" y="2853626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49</xdr:row>
      <xdr:rowOff>0</xdr:rowOff>
    </xdr:from>
    <xdr:to>
      <xdr:col>6</xdr:col>
      <xdr:colOff>685800</xdr:colOff>
      <xdr:row>49</xdr:row>
      <xdr:rowOff>0</xdr:rowOff>
    </xdr:to>
    <xdr:pic>
      <xdr:nvPicPr>
        <xdr:cNvPr id="264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877050" y="285362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49</xdr:row>
      <xdr:rowOff>0</xdr:rowOff>
    </xdr:from>
    <xdr:to>
      <xdr:col>6</xdr:col>
      <xdr:colOff>685800</xdr:colOff>
      <xdr:row>49</xdr:row>
      <xdr:rowOff>0</xdr:rowOff>
    </xdr:to>
    <xdr:pic>
      <xdr:nvPicPr>
        <xdr:cNvPr id="265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886575" y="28536265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49</xdr:row>
      <xdr:rowOff>0</xdr:rowOff>
    </xdr:from>
    <xdr:to>
      <xdr:col>2</xdr:col>
      <xdr:colOff>685800</xdr:colOff>
      <xdr:row>49</xdr:row>
      <xdr:rowOff>0</xdr:rowOff>
    </xdr:to>
    <xdr:pic>
      <xdr:nvPicPr>
        <xdr:cNvPr id="266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695450" y="2853626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49</xdr:row>
      <xdr:rowOff>0</xdr:rowOff>
    </xdr:from>
    <xdr:to>
      <xdr:col>6</xdr:col>
      <xdr:colOff>685800</xdr:colOff>
      <xdr:row>49</xdr:row>
      <xdr:rowOff>0</xdr:rowOff>
    </xdr:to>
    <xdr:pic>
      <xdr:nvPicPr>
        <xdr:cNvPr id="267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010400" y="2853626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63</xdr:row>
      <xdr:rowOff>0</xdr:rowOff>
    </xdr:from>
    <xdr:to>
      <xdr:col>2</xdr:col>
      <xdr:colOff>685800</xdr:colOff>
      <xdr:row>63</xdr:row>
      <xdr:rowOff>0</xdr:rowOff>
    </xdr:to>
    <xdr:pic>
      <xdr:nvPicPr>
        <xdr:cNvPr id="268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638300" y="3148901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63</xdr:row>
      <xdr:rowOff>0</xdr:rowOff>
    </xdr:from>
    <xdr:to>
      <xdr:col>2</xdr:col>
      <xdr:colOff>685800</xdr:colOff>
      <xdr:row>63</xdr:row>
      <xdr:rowOff>0</xdr:rowOff>
    </xdr:to>
    <xdr:pic>
      <xdr:nvPicPr>
        <xdr:cNvPr id="269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647825" y="31489015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63</xdr:row>
      <xdr:rowOff>0</xdr:rowOff>
    </xdr:from>
    <xdr:to>
      <xdr:col>2</xdr:col>
      <xdr:colOff>685800</xdr:colOff>
      <xdr:row>63</xdr:row>
      <xdr:rowOff>0</xdr:rowOff>
    </xdr:to>
    <xdr:pic>
      <xdr:nvPicPr>
        <xdr:cNvPr id="270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1771650" y="3148901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63</xdr:row>
      <xdr:rowOff>0</xdr:rowOff>
    </xdr:from>
    <xdr:to>
      <xdr:col>3</xdr:col>
      <xdr:colOff>685800</xdr:colOff>
      <xdr:row>63</xdr:row>
      <xdr:rowOff>0</xdr:rowOff>
    </xdr:to>
    <xdr:pic>
      <xdr:nvPicPr>
        <xdr:cNvPr id="271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714750" y="3148901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63</xdr:row>
      <xdr:rowOff>0</xdr:rowOff>
    </xdr:from>
    <xdr:to>
      <xdr:col>3</xdr:col>
      <xdr:colOff>685800</xdr:colOff>
      <xdr:row>63</xdr:row>
      <xdr:rowOff>0</xdr:rowOff>
    </xdr:to>
    <xdr:pic>
      <xdr:nvPicPr>
        <xdr:cNvPr id="272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724275" y="31489015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63</xdr:row>
      <xdr:rowOff>0</xdr:rowOff>
    </xdr:from>
    <xdr:to>
      <xdr:col>3</xdr:col>
      <xdr:colOff>685800</xdr:colOff>
      <xdr:row>63</xdr:row>
      <xdr:rowOff>0</xdr:rowOff>
    </xdr:to>
    <xdr:pic>
      <xdr:nvPicPr>
        <xdr:cNvPr id="273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848100" y="3148901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63</xdr:row>
      <xdr:rowOff>0</xdr:rowOff>
    </xdr:from>
    <xdr:to>
      <xdr:col>4</xdr:col>
      <xdr:colOff>685800</xdr:colOff>
      <xdr:row>63</xdr:row>
      <xdr:rowOff>0</xdr:rowOff>
    </xdr:to>
    <xdr:pic>
      <xdr:nvPicPr>
        <xdr:cNvPr id="274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200650" y="3148901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63</xdr:row>
      <xdr:rowOff>0</xdr:rowOff>
    </xdr:from>
    <xdr:to>
      <xdr:col>4</xdr:col>
      <xdr:colOff>685800</xdr:colOff>
      <xdr:row>63</xdr:row>
      <xdr:rowOff>0</xdr:rowOff>
    </xdr:to>
    <xdr:pic>
      <xdr:nvPicPr>
        <xdr:cNvPr id="275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5210175" y="31489015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152400</xdr:colOff>
      <xdr:row>63</xdr:row>
      <xdr:rowOff>0</xdr:rowOff>
    </xdr:from>
    <xdr:to>
      <xdr:col>4</xdr:col>
      <xdr:colOff>685800</xdr:colOff>
      <xdr:row>63</xdr:row>
      <xdr:rowOff>0</xdr:rowOff>
    </xdr:to>
    <xdr:pic>
      <xdr:nvPicPr>
        <xdr:cNvPr id="276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5334000" y="3148901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63</xdr:row>
      <xdr:rowOff>0</xdr:rowOff>
    </xdr:from>
    <xdr:to>
      <xdr:col>7</xdr:col>
      <xdr:colOff>685800</xdr:colOff>
      <xdr:row>63</xdr:row>
      <xdr:rowOff>0</xdr:rowOff>
    </xdr:to>
    <xdr:pic>
      <xdr:nvPicPr>
        <xdr:cNvPr id="277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610475" y="3148901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28575</xdr:colOff>
      <xdr:row>63</xdr:row>
      <xdr:rowOff>0</xdr:rowOff>
    </xdr:from>
    <xdr:to>
      <xdr:col>7</xdr:col>
      <xdr:colOff>685800</xdr:colOff>
      <xdr:row>63</xdr:row>
      <xdr:rowOff>0</xdr:rowOff>
    </xdr:to>
    <xdr:pic>
      <xdr:nvPicPr>
        <xdr:cNvPr id="278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7620000" y="31489015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63</xdr:row>
      <xdr:rowOff>0</xdr:rowOff>
    </xdr:from>
    <xdr:to>
      <xdr:col>1</xdr:col>
      <xdr:colOff>685800</xdr:colOff>
      <xdr:row>63</xdr:row>
      <xdr:rowOff>0</xdr:rowOff>
    </xdr:to>
    <xdr:pic>
      <xdr:nvPicPr>
        <xdr:cNvPr id="279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590550" y="3148901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63</xdr:row>
      <xdr:rowOff>0</xdr:rowOff>
    </xdr:from>
    <xdr:to>
      <xdr:col>7</xdr:col>
      <xdr:colOff>685800</xdr:colOff>
      <xdr:row>63</xdr:row>
      <xdr:rowOff>0</xdr:rowOff>
    </xdr:to>
    <xdr:pic>
      <xdr:nvPicPr>
        <xdr:cNvPr id="280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743825" y="3148901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342900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393700"/>
          <a:ext cx="0" cy="3429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152400</xdr:colOff>
      <xdr:row>1</xdr:row>
      <xdr:rowOff>0</xdr:rowOff>
    </xdr:to>
    <xdr:pic>
      <xdr:nvPicPr>
        <xdr:cNvPr id="4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3937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142875</xdr:colOff>
      <xdr:row>1</xdr:row>
      <xdr:rowOff>0</xdr:rowOff>
    </xdr:to>
    <xdr:pic>
      <xdr:nvPicPr>
        <xdr:cNvPr id="5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0" y="393700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95250</xdr:colOff>
      <xdr:row>1</xdr:row>
      <xdr:rowOff>0</xdr:rowOff>
    </xdr:to>
    <xdr:pic>
      <xdr:nvPicPr>
        <xdr:cNvPr id="6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0" y="3937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19050</xdr:colOff>
      <xdr:row>1</xdr:row>
      <xdr:rowOff>0</xdr:rowOff>
    </xdr:to>
    <xdr:pic>
      <xdr:nvPicPr>
        <xdr:cNvPr id="7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0" y="3937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0</xdr:colOff>
      <xdr:row>1</xdr:row>
      <xdr:rowOff>342900</xdr:rowOff>
    </xdr:to>
    <xdr:pic>
      <xdr:nvPicPr>
        <xdr:cNvPr id="229" name="Picture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934075" y="393700"/>
          <a:ext cx="0" cy="3429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19050</xdr:colOff>
      <xdr:row>235</xdr:row>
      <xdr:rowOff>0</xdr:rowOff>
    </xdr:from>
    <xdr:to>
      <xdr:col>5</xdr:col>
      <xdr:colOff>685800</xdr:colOff>
      <xdr:row>235</xdr:row>
      <xdr:rowOff>0</xdr:rowOff>
    </xdr:to>
    <xdr:pic>
      <xdr:nvPicPr>
        <xdr:cNvPr id="230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229225" y="7753477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235</xdr:row>
      <xdr:rowOff>0</xdr:rowOff>
    </xdr:from>
    <xdr:to>
      <xdr:col>5</xdr:col>
      <xdr:colOff>685800</xdr:colOff>
      <xdr:row>235</xdr:row>
      <xdr:rowOff>0</xdr:rowOff>
    </xdr:to>
    <xdr:pic>
      <xdr:nvPicPr>
        <xdr:cNvPr id="231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5238750" y="77534770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235</xdr:row>
      <xdr:rowOff>0</xdr:rowOff>
    </xdr:from>
    <xdr:to>
      <xdr:col>1</xdr:col>
      <xdr:colOff>685800</xdr:colOff>
      <xdr:row>235</xdr:row>
      <xdr:rowOff>0</xdr:rowOff>
    </xdr:to>
    <xdr:pic>
      <xdr:nvPicPr>
        <xdr:cNvPr id="232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590550" y="7753477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235</xdr:row>
      <xdr:rowOff>0</xdr:rowOff>
    </xdr:from>
    <xdr:to>
      <xdr:col>5</xdr:col>
      <xdr:colOff>685800</xdr:colOff>
      <xdr:row>235</xdr:row>
      <xdr:rowOff>0</xdr:rowOff>
    </xdr:to>
    <xdr:pic>
      <xdr:nvPicPr>
        <xdr:cNvPr id="233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5362575" y="7753477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235</xdr:row>
      <xdr:rowOff>0</xdr:rowOff>
    </xdr:from>
    <xdr:to>
      <xdr:col>6</xdr:col>
      <xdr:colOff>685800</xdr:colOff>
      <xdr:row>235</xdr:row>
      <xdr:rowOff>0</xdr:rowOff>
    </xdr:to>
    <xdr:pic>
      <xdr:nvPicPr>
        <xdr:cNvPr id="234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953125" y="7753477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235</xdr:row>
      <xdr:rowOff>0</xdr:rowOff>
    </xdr:from>
    <xdr:to>
      <xdr:col>6</xdr:col>
      <xdr:colOff>685800</xdr:colOff>
      <xdr:row>235</xdr:row>
      <xdr:rowOff>0</xdr:rowOff>
    </xdr:to>
    <xdr:pic>
      <xdr:nvPicPr>
        <xdr:cNvPr id="235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5962650" y="77534770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235</xdr:row>
      <xdr:rowOff>0</xdr:rowOff>
    </xdr:from>
    <xdr:to>
      <xdr:col>2</xdr:col>
      <xdr:colOff>685800</xdr:colOff>
      <xdr:row>235</xdr:row>
      <xdr:rowOff>0</xdr:rowOff>
    </xdr:to>
    <xdr:pic>
      <xdr:nvPicPr>
        <xdr:cNvPr id="236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2124075" y="7753477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235</xdr:row>
      <xdr:rowOff>0</xdr:rowOff>
    </xdr:from>
    <xdr:to>
      <xdr:col>6</xdr:col>
      <xdr:colOff>685800</xdr:colOff>
      <xdr:row>235</xdr:row>
      <xdr:rowOff>0</xdr:rowOff>
    </xdr:to>
    <xdr:pic>
      <xdr:nvPicPr>
        <xdr:cNvPr id="237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6086475" y="7753477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685800</xdr:colOff>
      <xdr:row>6</xdr:row>
      <xdr:rowOff>0</xdr:rowOff>
    </xdr:to>
    <xdr:pic>
      <xdr:nvPicPr>
        <xdr:cNvPr id="238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953125" y="15113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6</xdr:row>
      <xdr:rowOff>0</xdr:rowOff>
    </xdr:from>
    <xdr:to>
      <xdr:col>6</xdr:col>
      <xdr:colOff>685800</xdr:colOff>
      <xdr:row>6</xdr:row>
      <xdr:rowOff>0</xdr:rowOff>
    </xdr:to>
    <xdr:pic>
      <xdr:nvPicPr>
        <xdr:cNvPr id="239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5962650" y="1511300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</xdr:row>
      <xdr:rowOff>0</xdr:rowOff>
    </xdr:from>
    <xdr:to>
      <xdr:col>1</xdr:col>
      <xdr:colOff>685800</xdr:colOff>
      <xdr:row>6</xdr:row>
      <xdr:rowOff>0</xdr:rowOff>
    </xdr:to>
    <xdr:pic>
      <xdr:nvPicPr>
        <xdr:cNvPr id="240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590550" y="15113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685800</xdr:colOff>
      <xdr:row>6</xdr:row>
      <xdr:rowOff>0</xdr:rowOff>
    </xdr:to>
    <xdr:pic>
      <xdr:nvPicPr>
        <xdr:cNvPr id="241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6086475" y="15113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685800</xdr:colOff>
      <xdr:row>6</xdr:row>
      <xdr:rowOff>0</xdr:rowOff>
    </xdr:to>
    <xdr:pic>
      <xdr:nvPicPr>
        <xdr:cNvPr id="242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838950" y="15113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28575</xdr:colOff>
      <xdr:row>6</xdr:row>
      <xdr:rowOff>0</xdr:rowOff>
    </xdr:from>
    <xdr:to>
      <xdr:col>7</xdr:col>
      <xdr:colOff>685800</xdr:colOff>
      <xdr:row>6</xdr:row>
      <xdr:rowOff>0</xdr:rowOff>
    </xdr:to>
    <xdr:pic>
      <xdr:nvPicPr>
        <xdr:cNvPr id="243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848475" y="1511300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6</xdr:row>
      <xdr:rowOff>0</xdr:rowOff>
    </xdr:from>
    <xdr:to>
      <xdr:col>3</xdr:col>
      <xdr:colOff>685800</xdr:colOff>
      <xdr:row>6</xdr:row>
      <xdr:rowOff>0</xdr:rowOff>
    </xdr:to>
    <xdr:pic>
      <xdr:nvPicPr>
        <xdr:cNvPr id="244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076575" y="15113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6</xdr:row>
      <xdr:rowOff>0</xdr:rowOff>
    </xdr:from>
    <xdr:to>
      <xdr:col>7</xdr:col>
      <xdr:colOff>685800</xdr:colOff>
      <xdr:row>6</xdr:row>
      <xdr:rowOff>0</xdr:rowOff>
    </xdr:to>
    <xdr:pic>
      <xdr:nvPicPr>
        <xdr:cNvPr id="245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6972300" y="15113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342900</xdr:rowOff>
    </xdr:to>
    <xdr:pic>
      <xdr:nvPicPr>
        <xdr:cNvPr id="246" name="Picture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0</xdr:row>
      <xdr:rowOff>0</xdr:rowOff>
    </xdr:to>
    <xdr:pic>
      <xdr:nvPicPr>
        <xdr:cNvPr id="248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0</xdr:row>
      <xdr:rowOff>0</xdr:rowOff>
    </xdr:to>
    <xdr:pic>
      <xdr:nvPicPr>
        <xdr:cNvPr id="249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0" y="0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95250</xdr:colOff>
      <xdr:row>0</xdr:row>
      <xdr:rowOff>0</xdr:rowOff>
    </xdr:to>
    <xdr:pic>
      <xdr:nvPicPr>
        <xdr:cNvPr id="250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pic>
      <xdr:nvPicPr>
        <xdr:cNvPr id="251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0" y="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0</xdr:colOff>
      <xdr:row>20</xdr:row>
      <xdr:rowOff>161925</xdr:rowOff>
    </xdr:to>
    <xdr:pic>
      <xdr:nvPicPr>
        <xdr:cNvPr id="355" name="Picture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934075" y="4044950"/>
          <a:ext cx="0" cy="3429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19050</xdr:colOff>
      <xdr:row>144</xdr:row>
      <xdr:rowOff>0</xdr:rowOff>
    </xdr:from>
    <xdr:to>
      <xdr:col>3</xdr:col>
      <xdr:colOff>685800</xdr:colOff>
      <xdr:row>144</xdr:row>
      <xdr:rowOff>0</xdr:rowOff>
    </xdr:to>
    <xdr:pic>
      <xdr:nvPicPr>
        <xdr:cNvPr id="357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019425" y="3926522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144</xdr:row>
      <xdr:rowOff>0</xdr:rowOff>
    </xdr:from>
    <xdr:to>
      <xdr:col>3</xdr:col>
      <xdr:colOff>685800</xdr:colOff>
      <xdr:row>144</xdr:row>
      <xdr:rowOff>0</xdr:rowOff>
    </xdr:to>
    <xdr:pic>
      <xdr:nvPicPr>
        <xdr:cNvPr id="358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028950" y="39265225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144</xdr:row>
      <xdr:rowOff>0</xdr:rowOff>
    </xdr:from>
    <xdr:to>
      <xdr:col>3</xdr:col>
      <xdr:colOff>685800</xdr:colOff>
      <xdr:row>144</xdr:row>
      <xdr:rowOff>0</xdr:rowOff>
    </xdr:to>
    <xdr:pic>
      <xdr:nvPicPr>
        <xdr:cNvPr id="359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152775" y="392652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144</xdr:row>
      <xdr:rowOff>0</xdr:rowOff>
    </xdr:from>
    <xdr:to>
      <xdr:col>4</xdr:col>
      <xdr:colOff>685800</xdr:colOff>
      <xdr:row>144</xdr:row>
      <xdr:rowOff>0</xdr:rowOff>
    </xdr:to>
    <xdr:pic>
      <xdr:nvPicPr>
        <xdr:cNvPr id="360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505325" y="3926522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144</xdr:row>
      <xdr:rowOff>0</xdr:rowOff>
    </xdr:from>
    <xdr:to>
      <xdr:col>4</xdr:col>
      <xdr:colOff>685800</xdr:colOff>
      <xdr:row>144</xdr:row>
      <xdr:rowOff>0</xdr:rowOff>
    </xdr:to>
    <xdr:pic>
      <xdr:nvPicPr>
        <xdr:cNvPr id="361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4514850" y="39265225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152400</xdr:colOff>
      <xdr:row>144</xdr:row>
      <xdr:rowOff>0</xdr:rowOff>
    </xdr:from>
    <xdr:to>
      <xdr:col>4</xdr:col>
      <xdr:colOff>685800</xdr:colOff>
      <xdr:row>144</xdr:row>
      <xdr:rowOff>0</xdr:rowOff>
    </xdr:to>
    <xdr:pic>
      <xdr:nvPicPr>
        <xdr:cNvPr id="362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4638675" y="392652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144</xdr:row>
      <xdr:rowOff>0</xdr:rowOff>
    </xdr:from>
    <xdr:to>
      <xdr:col>5</xdr:col>
      <xdr:colOff>685800</xdr:colOff>
      <xdr:row>144</xdr:row>
      <xdr:rowOff>0</xdr:rowOff>
    </xdr:to>
    <xdr:pic>
      <xdr:nvPicPr>
        <xdr:cNvPr id="363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229225" y="3926522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144</xdr:row>
      <xdr:rowOff>0</xdr:rowOff>
    </xdr:from>
    <xdr:to>
      <xdr:col>5</xdr:col>
      <xdr:colOff>685800</xdr:colOff>
      <xdr:row>144</xdr:row>
      <xdr:rowOff>0</xdr:rowOff>
    </xdr:to>
    <xdr:pic>
      <xdr:nvPicPr>
        <xdr:cNvPr id="364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5238750" y="39265225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144</xdr:row>
      <xdr:rowOff>0</xdr:rowOff>
    </xdr:from>
    <xdr:to>
      <xdr:col>1</xdr:col>
      <xdr:colOff>685800</xdr:colOff>
      <xdr:row>144</xdr:row>
      <xdr:rowOff>0</xdr:rowOff>
    </xdr:to>
    <xdr:pic>
      <xdr:nvPicPr>
        <xdr:cNvPr id="365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590550" y="3926522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144</xdr:row>
      <xdr:rowOff>0</xdr:rowOff>
    </xdr:from>
    <xdr:to>
      <xdr:col>5</xdr:col>
      <xdr:colOff>685800</xdr:colOff>
      <xdr:row>144</xdr:row>
      <xdr:rowOff>0</xdr:rowOff>
    </xdr:to>
    <xdr:pic>
      <xdr:nvPicPr>
        <xdr:cNvPr id="366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5362575" y="392652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19050</xdr:colOff>
      <xdr:row>144</xdr:row>
      <xdr:rowOff>0</xdr:rowOff>
    </xdr:from>
    <xdr:to>
      <xdr:col>8</xdr:col>
      <xdr:colOff>685800</xdr:colOff>
      <xdr:row>144</xdr:row>
      <xdr:rowOff>0</xdr:rowOff>
    </xdr:to>
    <xdr:pic>
      <xdr:nvPicPr>
        <xdr:cNvPr id="367" name="Picture 2" descr="QQ截图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648575" y="3926522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144</xdr:row>
      <xdr:rowOff>0</xdr:rowOff>
    </xdr:from>
    <xdr:to>
      <xdr:col>8</xdr:col>
      <xdr:colOff>685800</xdr:colOff>
      <xdr:row>144</xdr:row>
      <xdr:rowOff>0</xdr:rowOff>
    </xdr:to>
    <xdr:pic>
      <xdr:nvPicPr>
        <xdr:cNvPr id="368" name="Picture 4" descr="背越式跳高垫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7658100" y="39265225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144</xdr:row>
      <xdr:rowOff>0</xdr:rowOff>
    </xdr:from>
    <xdr:to>
      <xdr:col>2</xdr:col>
      <xdr:colOff>685800</xdr:colOff>
      <xdr:row>144</xdr:row>
      <xdr:rowOff>0</xdr:rowOff>
    </xdr:to>
    <xdr:pic>
      <xdr:nvPicPr>
        <xdr:cNvPr id="369" name="Picture 5" descr="QQ截图2018081611284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2124075" y="3926522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152400</xdr:colOff>
      <xdr:row>144</xdr:row>
      <xdr:rowOff>0</xdr:rowOff>
    </xdr:from>
    <xdr:to>
      <xdr:col>8</xdr:col>
      <xdr:colOff>685800</xdr:colOff>
      <xdr:row>144</xdr:row>
      <xdr:rowOff>0</xdr:rowOff>
    </xdr:to>
    <xdr:pic>
      <xdr:nvPicPr>
        <xdr:cNvPr id="370" name="Picture 11" descr="QQ截图2018081616133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781925" y="392652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5"/>
  <sheetViews>
    <sheetView tabSelected="1" workbookViewId="0">
      <selection activeCell="O5" sqref="O5"/>
    </sheetView>
  </sheetViews>
  <sheetFormatPr defaultColWidth="9" defaultRowHeight="14.25"/>
  <cols>
    <col min="1" max="1" width="6.75" style="72" customWidth="1"/>
    <col min="2" max="2" width="15.75" style="73" customWidth="1"/>
    <col min="3" max="3" width="26.625" style="70" customWidth="1"/>
    <col min="4" max="4" width="19.5" style="74" customWidth="1"/>
    <col min="5" max="5" width="12.5" style="67"/>
    <col min="6" max="6" width="9.5" style="67" customWidth="1"/>
    <col min="7" max="7" width="11.5" style="67" customWidth="1"/>
    <col min="8" max="8" width="10.625" style="67" customWidth="1"/>
    <col min="9" max="9" width="25.375" style="70" customWidth="1"/>
    <col min="10" max="16384" width="9" style="70"/>
  </cols>
  <sheetData>
    <row r="1" s="66" customFormat="1" ht="29" customHeight="1" spans="1:9">
      <c r="A1" s="134" t="s">
        <v>0</v>
      </c>
      <c r="B1" s="135"/>
      <c r="C1" s="134"/>
      <c r="D1" s="134"/>
      <c r="E1" s="134"/>
      <c r="F1" s="134"/>
      <c r="G1" s="134"/>
      <c r="H1" s="134"/>
      <c r="I1" s="134"/>
    </row>
    <row r="2" s="2" customFormat="1" ht="31" customHeight="1" spans="1:9">
      <c r="A2" s="21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3" t="s">
        <v>7</v>
      </c>
      <c r="H2" s="23" t="s">
        <v>8</v>
      </c>
      <c r="I2" s="23" t="s">
        <v>9</v>
      </c>
    </row>
    <row r="3" s="2" customFormat="1" ht="114.85" spans="1:9">
      <c r="A3" s="78">
        <v>1</v>
      </c>
      <c r="B3" s="86" t="s">
        <v>10</v>
      </c>
      <c r="C3" s="44" t="s">
        <v>11</v>
      </c>
      <c r="D3" s="41" t="s">
        <v>12</v>
      </c>
      <c r="E3" s="41">
        <v>30</v>
      </c>
      <c r="F3" s="41" t="s">
        <v>13</v>
      </c>
      <c r="G3" s="85"/>
      <c r="H3" s="22"/>
      <c r="I3" s="90" t="str">
        <f>_xlfn.DISPIMG("ID_5D7EEFA2BDCF458E9749E3E15156E3B8",1)</f>
        <v>=DISPIMG("ID_5D7EEFA2BDCF458E9749E3E15156E3B8",1)</v>
      </c>
    </row>
    <row r="4" s="2" customFormat="1" spans="1:9">
      <c r="A4" s="78">
        <v>2</v>
      </c>
      <c r="B4" s="86" t="s">
        <v>14</v>
      </c>
      <c r="C4" s="84" t="s">
        <v>15</v>
      </c>
      <c r="D4" s="42"/>
      <c r="E4" s="41">
        <v>20</v>
      </c>
      <c r="F4" s="41" t="s">
        <v>13</v>
      </c>
      <c r="G4" s="85"/>
      <c r="H4" s="22"/>
      <c r="I4" s="42"/>
    </row>
    <row r="5" s="2" customFormat="1" ht="42.75" spans="1:9">
      <c r="A5" s="78">
        <v>3</v>
      </c>
      <c r="B5" s="86" t="s">
        <v>16</v>
      </c>
      <c r="C5" s="84" t="s">
        <v>17</v>
      </c>
      <c r="D5" s="42" t="s">
        <v>18</v>
      </c>
      <c r="E5" s="41">
        <v>20</v>
      </c>
      <c r="F5" s="41" t="s">
        <v>19</v>
      </c>
      <c r="G5" s="85"/>
      <c r="H5" s="22"/>
      <c r="I5" s="42"/>
    </row>
    <row r="6" s="2" customFormat="1" spans="1:9">
      <c r="A6" s="78">
        <v>4</v>
      </c>
      <c r="B6" s="86" t="s">
        <v>20</v>
      </c>
      <c r="C6" s="84" t="s">
        <v>21</v>
      </c>
      <c r="D6" s="42" t="s">
        <v>22</v>
      </c>
      <c r="E6" s="41">
        <v>30</v>
      </c>
      <c r="F6" s="41" t="s">
        <v>23</v>
      </c>
      <c r="G6" s="85"/>
      <c r="H6" s="22"/>
      <c r="I6" s="42"/>
    </row>
    <row r="7" s="2" customFormat="1" ht="28.5" spans="1:9">
      <c r="A7" s="78">
        <v>5</v>
      </c>
      <c r="B7" s="86" t="s">
        <v>24</v>
      </c>
      <c r="C7" s="84" t="s">
        <v>25</v>
      </c>
      <c r="D7" s="42" t="s">
        <v>26</v>
      </c>
      <c r="E7" s="41">
        <v>300</v>
      </c>
      <c r="F7" s="41" t="s">
        <v>23</v>
      </c>
      <c r="G7" s="85"/>
      <c r="H7" s="22"/>
      <c r="I7" s="42"/>
    </row>
    <row r="8" s="2" customFormat="1" ht="28.5" spans="1:9">
      <c r="A8" s="78">
        <v>6</v>
      </c>
      <c r="B8" s="86" t="s">
        <v>27</v>
      </c>
      <c r="C8" s="84" t="s">
        <v>27</v>
      </c>
      <c r="D8" s="42" t="s">
        <v>28</v>
      </c>
      <c r="E8" s="41">
        <v>300</v>
      </c>
      <c r="F8" s="41" t="s">
        <v>13</v>
      </c>
      <c r="G8" s="85"/>
      <c r="H8" s="22"/>
      <c r="I8" s="42"/>
    </row>
    <row r="9" s="2" customFormat="1" spans="1:9">
      <c r="A9" s="78">
        <v>7</v>
      </c>
      <c r="B9" s="86" t="s">
        <v>29</v>
      </c>
      <c r="C9" s="84" t="s">
        <v>30</v>
      </c>
      <c r="D9" s="42" t="s">
        <v>31</v>
      </c>
      <c r="E9" s="41">
        <v>5</v>
      </c>
      <c r="F9" s="41" t="s">
        <v>32</v>
      </c>
      <c r="G9" s="85"/>
      <c r="H9" s="22"/>
      <c r="I9" s="42"/>
    </row>
    <row r="10" s="2" customFormat="1" spans="1:9">
      <c r="A10" s="78">
        <v>8</v>
      </c>
      <c r="B10" s="86" t="s">
        <v>33</v>
      </c>
      <c r="C10" s="84" t="s">
        <v>34</v>
      </c>
      <c r="D10" s="42"/>
      <c r="E10" s="41">
        <v>5</v>
      </c>
      <c r="F10" s="41" t="s">
        <v>35</v>
      </c>
      <c r="G10" s="85"/>
      <c r="H10" s="22"/>
      <c r="I10" s="42"/>
    </row>
    <row r="11" s="2" customFormat="1" spans="1:9">
      <c r="A11" s="78">
        <v>9</v>
      </c>
      <c r="B11" s="86" t="s">
        <v>36</v>
      </c>
      <c r="C11" s="84"/>
      <c r="D11" s="42"/>
      <c r="E11" s="41">
        <v>30</v>
      </c>
      <c r="F11" s="41" t="s">
        <v>37</v>
      </c>
      <c r="G11" s="85"/>
      <c r="H11" s="22"/>
      <c r="I11" s="42"/>
    </row>
    <row r="12" s="2" customFormat="1" spans="1:9">
      <c r="A12" s="78">
        <v>10</v>
      </c>
      <c r="B12" s="86" t="s">
        <v>38</v>
      </c>
      <c r="C12" s="84" t="s">
        <v>39</v>
      </c>
      <c r="D12" s="42" t="s">
        <v>40</v>
      </c>
      <c r="E12" s="41">
        <v>32</v>
      </c>
      <c r="F12" s="41" t="s">
        <v>41</v>
      </c>
      <c r="G12" s="85"/>
      <c r="H12" s="22"/>
      <c r="I12" s="42"/>
    </row>
    <row r="13" s="2" customFormat="1" ht="28.5" spans="1:9">
      <c r="A13" s="78">
        <v>11</v>
      </c>
      <c r="B13" s="86" t="s">
        <v>42</v>
      </c>
      <c r="C13" s="84" t="s">
        <v>43</v>
      </c>
      <c r="D13" s="42"/>
      <c r="E13" s="41">
        <v>1</v>
      </c>
      <c r="F13" s="41" t="s">
        <v>44</v>
      </c>
      <c r="G13" s="85"/>
      <c r="H13" s="22"/>
      <c r="I13" s="42"/>
    </row>
    <row r="14" s="2" customFormat="1" ht="28.5" spans="1:9">
      <c r="A14" s="78">
        <v>12</v>
      </c>
      <c r="B14" s="86" t="s">
        <v>45</v>
      </c>
      <c r="C14" s="84" t="s">
        <v>46</v>
      </c>
      <c r="D14" s="42"/>
      <c r="E14" s="41">
        <v>1</v>
      </c>
      <c r="F14" s="41" t="s">
        <v>44</v>
      </c>
      <c r="G14" s="85"/>
      <c r="H14" s="22"/>
      <c r="I14" s="42"/>
    </row>
    <row r="15" s="2" customFormat="1" ht="28.5" spans="1:9">
      <c r="A15" s="78">
        <v>13</v>
      </c>
      <c r="B15" s="86" t="s">
        <v>47</v>
      </c>
      <c r="C15" s="84" t="s">
        <v>48</v>
      </c>
      <c r="D15" s="42"/>
      <c r="E15" s="41">
        <v>1</v>
      </c>
      <c r="F15" s="41" t="s">
        <v>44</v>
      </c>
      <c r="G15" s="85"/>
      <c r="H15" s="22"/>
      <c r="I15" s="42"/>
    </row>
    <row r="16" s="2" customFormat="1" spans="1:9">
      <c r="A16" s="78">
        <v>14</v>
      </c>
      <c r="B16" s="86" t="s">
        <v>49</v>
      </c>
      <c r="C16" s="44" t="s">
        <v>50</v>
      </c>
      <c r="D16" s="42"/>
      <c r="E16" s="41">
        <v>3</v>
      </c>
      <c r="F16" s="41" t="s">
        <v>44</v>
      </c>
      <c r="G16" s="85"/>
      <c r="H16" s="22"/>
      <c r="I16" s="42"/>
    </row>
    <row r="17" s="70" customFormat="1" spans="1:9">
      <c r="A17" s="78">
        <v>15</v>
      </c>
      <c r="B17" s="136" t="s">
        <v>51</v>
      </c>
      <c r="C17" s="58" t="s">
        <v>52</v>
      </c>
      <c r="D17" s="118" t="s">
        <v>53</v>
      </c>
      <c r="E17" s="41">
        <v>3</v>
      </c>
      <c r="F17" s="41" t="s">
        <v>37</v>
      </c>
      <c r="G17" s="23"/>
      <c r="H17" s="22"/>
      <c r="I17" s="23"/>
    </row>
    <row r="18" s="70" customFormat="1" ht="28.5" spans="1:9">
      <c r="A18" s="78">
        <v>16</v>
      </c>
      <c r="B18" s="136" t="s">
        <v>54</v>
      </c>
      <c r="C18" s="137" t="s">
        <v>55</v>
      </c>
      <c r="D18" s="118" t="s">
        <v>56</v>
      </c>
      <c r="E18" s="41">
        <v>20</v>
      </c>
      <c r="F18" s="41" t="s">
        <v>57</v>
      </c>
      <c r="G18" s="23"/>
      <c r="H18" s="22"/>
      <c r="I18" s="23"/>
    </row>
    <row r="19" s="70" customFormat="1" spans="1:9">
      <c r="A19" s="78">
        <v>17</v>
      </c>
      <c r="B19" s="136" t="s">
        <v>58</v>
      </c>
      <c r="C19" s="137" t="s">
        <v>59</v>
      </c>
      <c r="D19" s="118" t="s">
        <v>60</v>
      </c>
      <c r="E19" s="41">
        <v>20</v>
      </c>
      <c r="F19" s="41" t="s">
        <v>32</v>
      </c>
      <c r="G19" s="23"/>
      <c r="H19" s="22"/>
      <c r="I19" s="23"/>
    </row>
    <row r="20" s="70" customFormat="1" spans="1:9">
      <c r="A20" s="78">
        <v>18</v>
      </c>
      <c r="B20" s="136" t="s">
        <v>61</v>
      </c>
      <c r="C20" s="137" t="s">
        <v>62</v>
      </c>
      <c r="D20" s="118" t="s">
        <v>63</v>
      </c>
      <c r="E20" s="41">
        <v>20</v>
      </c>
      <c r="F20" s="41" t="s">
        <v>32</v>
      </c>
      <c r="G20" s="23"/>
      <c r="H20" s="22"/>
      <c r="I20" s="23"/>
    </row>
    <row r="21" s="70" customFormat="1" spans="1:9">
      <c r="A21" s="78">
        <v>19</v>
      </c>
      <c r="B21" s="136" t="s">
        <v>64</v>
      </c>
      <c r="C21" s="137" t="s">
        <v>65</v>
      </c>
      <c r="D21" s="118" t="s">
        <v>66</v>
      </c>
      <c r="E21" s="41">
        <v>2</v>
      </c>
      <c r="F21" s="41" t="s">
        <v>13</v>
      </c>
      <c r="G21" s="23"/>
      <c r="H21" s="22"/>
      <c r="I21" s="23"/>
    </row>
    <row r="22" s="70" customFormat="1" spans="1:9">
      <c r="A22" s="78">
        <v>20</v>
      </c>
      <c r="B22" s="136" t="s">
        <v>58</v>
      </c>
      <c r="C22" s="137" t="s">
        <v>67</v>
      </c>
      <c r="D22" s="118" t="s">
        <v>68</v>
      </c>
      <c r="E22" s="41">
        <v>840</v>
      </c>
      <c r="F22" s="41" t="s">
        <v>23</v>
      </c>
      <c r="G22" s="23"/>
      <c r="H22" s="22"/>
      <c r="I22" s="23"/>
    </row>
    <row r="23" s="70" customFormat="1" spans="1:9">
      <c r="A23" s="78">
        <v>21</v>
      </c>
      <c r="B23" s="136" t="s">
        <v>58</v>
      </c>
      <c r="C23" s="137" t="s">
        <v>69</v>
      </c>
      <c r="D23" s="118" t="s">
        <v>70</v>
      </c>
      <c r="E23" s="41">
        <v>10</v>
      </c>
      <c r="F23" s="41" t="s">
        <v>32</v>
      </c>
      <c r="G23" s="23"/>
      <c r="H23" s="22"/>
      <c r="I23" s="23"/>
    </row>
    <row r="24" s="70" customFormat="1" spans="1:9">
      <c r="A24" s="78">
        <v>22</v>
      </c>
      <c r="B24" s="136" t="s">
        <v>71</v>
      </c>
      <c r="C24" s="137" t="s">
        <v>72</v>
      </c>
      <c r="D24" s="118" t="s">
        <v>73</v>
      </c>
      <c r="E24" s="41">
        <v>17</v>
      </c>
      <c r="F24" s="41" t="s">
        <v>37</v>
      </c>
      <c r="G24" s="23"/>
      <c r="H24" s="22"/>
      <c r="I24" s="23"/>
    </row>
    <row r="25" s="70" customFormat="1" spans="1:9">
      <c r="A25" s="78">
        <v>23</v>
      </c>
      <c r="B25" s="138" t="s">
        <v>74</v>
      </c>
      <c r="C25" s="44" t="s">
        <v>75</v>
      </c>
      <c r="D25" s="118" t="s">
        <v>76</v>
      </c>
      <c r="E25" s="41">
        <v>5</v>
      </c>
      <c r="F25" s="41" t="s">
        <v>13</v>
      </c>
      <c r="G25" s="93"/>
      <c r="H25" s="22"/>
      <c r="I25" s="23"/>
    </row>
    <row r="26" s="70" customFormat="1" spans="1:9">
      <c r="A26" s="78">
        <v>24</v>
      </c>
      <c r="B26" s="138" t="s">
        <v>77</v>
      </c>
      <c r="C26" s="132" t="s">
        <v>78</v>
      </c>
      <c r="D26" s="118" t="s">
        <v>76</v>
      </c>
      <c r="E26" s="41">
        <v>1</v>
      </c>
      <c r="F26" s="41" t="s">
        <v>13</v>
      </c>
      <c r="G26" s="93"/>
      <c r="H26" s="22"/>
      <c r="I26" s="23"/>
    </row>
    <row r="27" s="70" customFormat="1" spans="1:9">
      <c r="A27" s="78">
        <v>25</v>
      </c>
      <c r="B27" s="136" t="s">
        <v>79</v>
      </c>
      <c r="C27" s="132" t="s">
        <v>80</v>
      </c>
      <c r="D27" s="89" t="s">
        <v>80</v>
      </c>
      <c r="E27" s="41">
        <v>1</v>
      </c>
      <c r="F27" s="41" t="s">
        <v>13</v>
      </c>
      <c r="G27" s="93"/>
      <c r="H27" s="22"/>
      <c r="I27" s="23"/>
    </row>
    <row r="28" s="70" customFormat="1" spans="1:9">
      <c r="A28" s="78">
        <v>26</v>
      </c>
      <c r="B28" s="136" t="s">
        <v>81</v>
      </c>
      <c r="C28" s="132" t="s">
        <v>82</v>
      </c>
      <c r="D28" s="89"/>
      <c r="E28" s="41">
        <v>3</v>
      </c>
      <c r="F28" s="41" t="s">
        <v>83</v>
      </c>
      <c r="G28" s="93"/>
      <c r="H28" s="22"/>
      <c r="I28" s="23"/>
    </row>
    <row r="29" s="2" customFormat="1" spans="1:9">
      <c r="A29" s="78">
        <v>27</v>
      </c>
      <c r="B29" s="138" t="s">
        <v>84</v>
      </c>
      <c r="C29" s="58" t="s">
        <v>85</v>
      </c>
      <c r="D29" s="89"/>
      <c r="E29" s="41">
        <v>154</v>
      </c>
      <c r="F29" s="41" t="s">
        <v>86</v>
      </c>
      <c r="G29" s="23"/>
      <c r="H29" s="22"/>
      <c r="I29" s="118"/>
    </row>
    <row r="30" s="2" customFormat="1" spans="1:9">
      <c r="A30" s="78">
        <v>28</v>
      </c>
      <c r="B30" s="138" t="s">
        <v>87</v>
      </c>
      <c r="C30" s="58" t="s">
        <v>88</v>
      </c>
      <c r="D30" s="89"/>
      <c r="E30" s="41">
        <v>5430</v>
      </c>
      <c r="F30" s="41" t="s">
        <v>86</v>
      </c>
      <c r="G30" s="23"/>
      <c r="H30" s="22"/>
      <c r="I30" s="118"/>
    </row>
    <row r="31" s="2" customFormat="1" spans="1:9">
      <c r="A31" s="78">
        <v>29</v>
      </c>
      <c r="B31" s="138" t="s">
        <v>89</v>
      </c>
      <c r="C31" s="58" t="s">
        <v>90</v>
      </c>
      <c r="D31" s="89"/>
      <c r="E31" s="41">
        <v>5430</v>
      </c>
      <c r="F31" s="41" t="s">
        <v>86</v>
      </c>
      <c r="G31" s="23"/>
      <c r="H31" s="22"/>
      <c r="I31" s="118"/>
    </row>
    <row r="32" s="2" customFormat="1" spans="1:9">
      <c r="A32" s="78">
        <v>30</v>
      </c>
      <c r="B32" s="138" t="s">
        <v>91</v>
      </c>
      <c r="C32" s="58" t="s">
        <v>92</v>
      </c>
      <c r="D32" s="89"/>
      <c r="E32" s="41">
        <v>10860</v>
      </c>
      <c r="F32" s="41" t="s">
        <v>86</v>
      </c>
      <c r="G32" s="23"/>
      <c r="H32" s="22"/>
      <c r="I32" s="118"/>
    </row>
    <row r="33" s="70" customFormat="1" spans="1:9">
      <c r="A33" s="78">
        <v>31</v>
      </c>
      <c r="B33" s="138" t="s">
        <v>93</v>
      </c>
      <c r="C33" s="132" t="s">
        <v>94</v>
      </c>
      <c r="D33" s="118" t="s">
        <v>76</v>
      </c>
      <c r="E33" s="41">
        <v>5</v>
      </c>
      <c r="F33" s="41" t="s">
        <v>13</v>
      </c>
      <c r="G33" s="93"/>
      <c r="H33" s="22"/>
      <c r="I33" s="23"/>
    </row>
    <row r="34" s="70" customFormat="1" spans="1:9">
      <c r="A34" s="78">
        <v>32</v>
      </c>
      <c r="B34" s="138" t="s">
        <v>95</v>
      </c>
      <c r="C34" s="132" t="s">
        <v>96</v>
      </c>
      <c r="D34" s="118" t="s">
        <v>76</v>
      </c>
      <c r="E34" s="41">
        <v>1</v>
      </c>
      <c r="F34" s="41" t="s">
        <v>97</v>
      </c>
      <c r="G34" s="93"/>
      <c r="H34" s="22"/>
      <c r="I34" s="23"/>
    </row>
    <row r="35" s="70" customFormat="1" spans="1:9">
      <c r="A35" s="78">
        <v>33</v>
      </c>
      <c r="B35" s="138" t="s">
        <v>98</v>
      </c>
      <c r="C35" s="132" t="s">
        <v>99</v>
      </c>
      <c r="D35" s="118" t="s">
        <v>76</v>
      </c>
      <c r="E35" s="41">
        <v>30</v>
      </c>
      <c r="F35" s="41" t="s">
        <v>13</v>
      </c>
      <c r="G35" s="93"/>
      <c r="H35" s="22"/>
      <c r="I35" s="23"/>
    </row>
    <row r="36" s="70" customFormat="1" spans="1:9">
      <c r="A36" s="78">
        <v>34</v>
      </c>
      <c r="B36" s="86" t="s">
        <v>100</v>
      </c>
      <c r="C36" s="139" t="s">
        <v>101</v>
      </c>
      <c r="D36" s="118" t="s">
        <v>102</v>
      </c>
      <c r="E36" s="89">
        <v>2</v>
      </c>
      <c r="F36" s="89" t="s">
        <v>13</v>
      </c>
      <c r="G36" s="118"/>
      <c r="H36" s="22"/>
      <c r="I36" s="23"/>
    </row>
    <row r="37" s="70" customFormat="1" spans="1:9">
      <c r="A37" s="78">
        <v>35</v>
      </c>
      <c r="B37" s="86" t="s">
        <v>103</v>
      </c>
      <c r="C37" s="139" t="s">
        <v>104</v>
      </c>
      <c r="D37" s="118" t="s">
        <v>105</v>
      </c>
      <c r="E37" s="89">
        <v>10</v>
      </c>
      <c r="F37" s="89" t="s">
        <v>13</v>
      </c>
      <c r="G37" s="118"/>
      <c r="H37" s="22"/>
      <c r="I37" s="23"/>
    </row>
    <row r="38" s="70" customFormat="1" spans="1:9">
      <c r="A38" s="78">
        <v>36</v>
      </c>
      <c r="B38" s="136" t="s">
        <v>106</v>
      </c>
      <c r="C38" s="108" t="s">
        <v>107</v>
      </c>
      <c r="D38" s="118" t="s">
        <v>108</v>
      </c>
      <c r="E38" s="89">
        <v>300</v>
      </c>
      <c r="F38" s="89" t="s">
        <v>86</v>
      </c>
      <c r="G38" s="109"/>
      <c r="H38" s="22"/>
      <c r="I38" s="23"/>
    </row>
    <row r="39" s="70" customFormat="1" spans="1:9">
      <c r="A39" s="78">
        <v>37</v>
      </c>
      <c r="B39" s="136" t="s">
        <v>109</v>
      </c>
      <c r="C39" s="108" t="s">
        <v>110</v>
      </c>
      <c r="D39" s="118" t="s">
        <v>111</v>
      </c>
      <c r="E39" s="89">
        <v>20</v>
      </c>
      <c r="F39" s="89" t="s">
        <v>32</v>
      </c>
      <c r="G39" s="109"/>
      <c r="H39" s="22"/>
      <c r="I39" s="23"/>
    </row>
    <row r="40" s="70" customFormat="1" spans="1:9">
      <c r="A40" s="78">
        <v>38</v>
      </c>
      <c r="B40" s="136" t="s">
        <v>112</v>
      </c>
      <c r="C40" s="108" t="s">
        <v>113</v>
      </c>
      <c r="D40" s="118" t="s">
        <v>114</v>
      </c>
      <c r="E40" s="89">
        <v>20</v>
      </c>
      <c r="F40" s="89" t="s">
        <v>115</v>
      </c>
      <c r="G40" s="109"/>
      <c r="H40" s="22"/>
      <c r="I40" s="23"/>
    </row>
    <row r="41" s="70" customFormat="1" spans="1:9">
      <c r="A41" s="78">
        <v>39</v>
      </c>
      <c r="B41" s="136" t="s">
        <v>116</v>
      </c>
      <c r="C41" s="108" t="s">
        <v>117</v>
      </c>
      <c r="D41" s="118" t="s">
        <v>118</v>
      </c>
      <c r="E41" s="89">
        <v>10</v>
      </c>
      <c r="F41" s="89" t="s">
        <v>13</v>
      </c>
      <c r="G41" s="109"/>
      <c r="H41" s="22"/>
      <c r="I41" s="23"/>
    </row>
    <row r="42" s="70" customFormat="1" spans="1:9">
      <c r="A42" s="78">
        <v>40</v>
      </c>
      <c r="B42" s="136" t="s">
        <v>119</v>
      </c>
      <c r="C42" s="108" t="s">
        <v>120</v>
      </c>
      <c r="D42" s="118" t="s">
        <v>121</v>
      </c>
      <c r="E42" s="89">
        <v>40</v>
      </c>
      <c r="F42" s="89" t="s">
        <v>122</v>
      </c>
      <c r="G42" s="109"/>
      <c r="H42" s="22"/>
      <c r="I42" s="23"/>
    </row>
    <row r="43" s="70" customFormat="1" spans="1:9">
      <c r="A43" s="78">
        <v>41</v>
      </c>
      <c r="B43" s="136" t="s">
        <v>123</v>
      </c>
      <c r="C43" s="108" t="s">
        <v>124</v>
      </c>
      <c r="D43" s="118" t="s">
        <v>125</v>
      </c>
      <c r="E43" s="89">
        <v>4</v>
      </c>
      <c r="F43" s="89" t="s">
        <v>13</v>
      </c>
      <c r="G43" s="23"/>
      <c r="H43" s="22"/>
      <c r="I43" s="23"/>
    </row>
    <row r="44" s="2" customFormat="1" spans="1:9">
      <c r="A44" s="78">
        <v>42</v>
      </c>
      <c r="B44" s="140" t="s">
        <v>126</v>
      </c>
      <c r="C44" s="108" t="s">
        <v>127</v>
      </c>
      <c r="D44" s="108" t="s">
        <v>128</v>
      </c>
      <c r="E44" s="41">
        <v>10</v>
      </c>
      <c r="F44" s="41" t="s">
        <v>13</v>
      </c>
      <c r="G44" s="102"/>
      <c r="H44" s="22"/>
      <c r="I44" s="141"/>
    </row>
    <row r="45" s="70" customFormat="1" ht="28.5" spans="1:9">
      <c r="A45" s="78">
        <v>43</v>
      </c>
      <c r="B45" s="136" t="s">
        <v>129</v>
      </c>
      <c r="C45" s="108" t="s">
        <v>130</v>
      </c>
      <c r="D45" s="108" t="s">
        <v>130</v>
      </c>
      <c r="E45" s="89">
        <v>3</v>
      </c>
      <c r="F45" s="89" t="s">
        <v>13</v>
      </c>
      <c r="G45" s="109"/>
      <c r="H45" s="22"/>
      <c r="I45" s="23"/>
    </row>
    <row r="46" s="2" customFormat="1" ht="28.5" spans="1:9">
      <c r="A46" s="78">
        <v>44</v>
      </c>
      <c r="B46" s="140" t="s">
        <v>131</v>
      </c>
      <c r="C46" s="108" t="s">
        <v>132</v>
      </c>
      <c r="D46" s="108" t="s">
        <v>132</v>
      </c>
      <c r="E46" s="41">
        <v>1</v>
      </c>
      <c r="F46" s="41" t="s">
        <v>44</v>
      </c>
      <c r="G46" s="109"/>
      <c r="H46" s="22"/>
      <c r="I46" s="23" t="s">
        <v>133</v>
      </c>
    </row>
    <row r="47" s="2" customFormat="1" ht="150.05" spans="1:9">
      <c r="A47" s="78">
        <v>45</v>
      </c>
      <c r="B47" s="140" t="s">
        <v>134</v>
      </c>
      <c r="C47" s="108"/>
      <c r="D47" s="108"/>
      <c r="E47" s="142">
        <v>1</v>
      </c>
      <c r="F47" s="142" t="s">
        <v>13</v>
      </c>
      <c r="G47" s="23"/>
      <c r="H47" s="22"/>
      <c r="I47" s="116" t="str">
        <f>_xlfn.DISPIMG("ID_CE7B9E1918244D5CA121CD23208BE67F",1)</f>
        <v>=DISPIMG("ID_CE7B9E1918244D5CA121CD23208BE67F",1)</v>
      </c>
    </row>
    <row r="48" s="2" customFormat="1" ht="152.6" spans="1:9">
      <c r="A48" s="78">
        <v>46</v>
      </c>
      <c r="B48" s="140" t="s">
        <v>135</v>
      </c>
      <c r="C48" s="108"/>
      <c r="D48" s="108"/>
      <c r="E48" s="142">
        <v>2</v>
      </c>
      <c r="F48" s="142" t="s">
        <v>13</v>
      </c>
      <c r="G48" s="23"/>
      <c r="H48" s="22"/>
      <c r="I48" s="116" t="str">
        <f>_xlfn.DISPIMG("ID_502A7E06F8B345049FE2EB40C556BEED",1)</f>
        <v>=DISPIMG("ID_502A7E06F8B345049FE2EB40C556BEED",1)</v>
      </c>
    </row>
    <row r="49" s="2" customFormat="1" spans="1:9">
      <c r="A49" s="78">
        <v>47</v>
      </c>
      <c r="B49" s="140" t="s">
        <v>77</v>
      </c>
      <c r="C49" s="108"/>
      <c r="D49" s="142" t="s">
        <v>136</v>
      </c>
      <c r="E49" s="142">
        <v>2</v>
      </c>
      <c r="F49" s="142"/>
      <c r="G49" s="23"/>
      <c r="H49" s="22"/>
      <c r="I49" s="23"/>
    </row>
    <row r="50" s="2" customFormat="1" spans="1:9">
      <c r="A50" s="78">
        <v>48</v>
      </c>
      <c r="B50" s="86" t="s">
        <v>137</v>
      </c>
      <c r="C50" s="22" t="s">
        <v>73</v>
      </c>
      <c r="D50" s="42" t="s">
        <v>138</v>
      </c>
      <c r="E50" s="41">
        <v>5</v>
      </c>
      <c r="F50" s="41" t="s">
        <v>37</v>
      </c>
      <c r="G50" s="21"/>
      <c r="H50" s="22"/>
      <c r="I50" s="21" t="s">
        <v>139</v>
      </c>
    </row>
    <row r="51" s="2" customFormat="1" ht="28.5" spans="1:9">
      <c r="A51" s="78">
        <v>49</v>
      </c>
      <c r="B51" s="86" t="s">
        <v>140</v>
      </c>
      <c r="C51" s="22" t="s">
        <v>73</v>
      </c>
      <c r="D51" s="42" t="s">
        <v>141</v>
      </c>
      <c r="E51" s="41">
        <v>1</v>
      </c>
      <c r="F51" s="41" t="s">
        <v>83</v>
      </c>
      <c r="G51" s="21"/>
      <c r="H51" s="22"/>
      <c r="I51" s="21" t="s">
        <v>142</v>
      </c>
    </row>
    <row r="52" s="2" customFormat="1" ht="28.5" spans="1:9">
      <c r="A52" s="78">
        <v>50</v>
      </c>
      <c r="B52" s="86" t="s">
        <v>140</v>
      </c>
      <c r="C52" s="22" t="s">
        <v>73</v>
      </c>
      <c r="D52" s="42" t="s">
        <v>143</v>
      </c>
      <c r="E52" s="41">
        <v>1</v>
      </c>
      <c r="F52" s="41" t="s">
        <v>83</v>
      </c>
      <c r="G52" s="21"/>
      <c r="H52" s="22"/>
      <c r="I52" s="21" t="s">
        <v>144</v>
      </c>
    </row>
    <row r="53" s="2" customFormat="1" ht="28.5" spans="1:9">
      <c r="A53" s="78">
        <v>51</v>
      </c>
      <c r="B53" s="86" t="s">
        <v>140</v>
      </c>
      <c r="C53" s="22" t="s">
        <v>73</v>
      </c>
      <c r="D53" s="42" t="s">
        <v>145</v>
      </c>
      <c r="E53" s="41">
        <v>1</v>
      </c>
      <c r="F53" s="41" t="s">
        <v>83</v>
      </c>
      <c r="G53" s="21"/>
      <c r="H53" s="22"/>
      <c r="I53" s="21" t="s">
        <v>146</v>
      </c>
    </row>
    <row r="54" s="2" customFormat="1" ht="28.5" spans="1:9">
      <c r="A54" s="78">
        <v>52</v>
      </c>
      <c r="B54" s="86" t="s">
        <v>140</v>
      </c>
      <c r="C54" s="22" t="s">
        <v>73</v>
      </c>
      <c r="D54" s="42" t="s">
        <v>147</v>
      </c>
      <c r="E54" s="41">
        <v>1</v>
      </c>
      <c r="F54" s="41" t="s">
        <v>83</v>
      </c>
      <c r="G54" s="21"/>
      <c r="H54" s="22"/>
      <c r="I54" s="21" t="s">
        <v>146</v>
      </c>
    </row>
    <row r="55" s="6" customFormat="1" ht="125.15" spans="1:9">
      <c r="A55" s="78">
        <v>53</v>
      </c>
      <c r="B55" s="87" t="s">
        <v>148</v>
      </c>
      <c r="C55" s="80"/>
      <c r="D55" s="41" t="s">
        <v>149</v>
      </c>
      <c r="E55" s="41">
        <v>2</v>
      </c>
      <c r="F55" s="41" t="s">
        <v>150</v>
      </c>
      <c r="G55" s="47"/>
      <c r="H55" s="22"/>
      <c r="I55" s="42" t="str">
        <f>_xlfn.DISPIMG("ID_608130951D954082A7BEAAC3E76A239C",1)</f>
        <v>=DISPIMG("ID_608130951D954082A7BEAAC3E76A239C",1)</v>
      </c>
    </row>
    <row r="56" s="6" customFormat="1" spans="1:9">
      <c r="A56" s="78">
        <v>54</v>
      </c>
      <c r="B56" s="86" t="s">
        <v>151</v>
      </c>
      <c r="C56" s="60" t="s">
        <v>152</v>
      </c>
      <c r="D56" s="41" t="s">
        <v>152</v>
      </c>
      <c r="E56" s="41">
        <v>20</v>
      </c>
      <c r="F56" s="41" t="s">
        <v>86</v>
      </c>
      <c r="G56" s="21"/>
      <c r="H56" s="22"/>
      <c r="I56" s="21"/>
    </row>
    <row r="57" s="2" customFormat="1" spans="1:9">
      <c r="A57" s="78">
        <v>55</v>
      </c>
      <c r="B57" s="86" t="s">
        <v>153</v>
      </c>
      <c r="C57" s="60"/>
      <c r="D57" s="41" t="s">
        <v>154</v>
      </c>
      <c r="E57" s="41">
        <v>20000</v>
      </c>
      <c r="F57" s="41" t="s">
        <v>23</v>
      </c>
      <c r="G57" s="21"/>
      <c r="H57" s="22"/>
      <c r="I57" s="21"/>
    </row>
    <row r="58" s="2" customFormat="1" spans="1:9">
      <c r="A58" s="78">
        <v>56</v>
      </c>
      <c r="B58" s="86" t="s">
        <v>155</v>
      </c>
      <c r="C58" s="60" t="s">
        <v>156</v>
      </c>
      <c r="D58" s="41" t="s">
        <v>156</v>
      </c>
      <c r="E58" s="41">
        <v>100</v>
      </c>
      <c r="F58" s="41" t="s">
        <v>35</v>
      </c>
      <c r="G58" s="21"/>
      <c r="H58" s="22"/>
      <c r="I58" s="21"/>
    </row>
    <row r="59" s="7" customFormat="1" ht="15.75" spans="1:9">
      <c r="A59" s="78">
        <v>57</v>
      </c>
      <c r="B59" s="83" t="s">
        <v>157</v>
      </c>
      <c r="C59" s="52" t="s">
        <v>158</v>
      </c>
      <c r="D59" s="50"/>
      <c r="E59" s="41">
        <v>6</v>
      </c>
      <c r="F59" s="41" t="s">
        <v>13</v>
      </c>
      <c r="G59" s="52"/>
      <c r="H59" s="22"/>
      <c r="I59" s="52" t="s">
        <v>159</v>
      </c>
    </row>
    <row r="60" s="7" customFormat="1" ht="15.75" spans="1:9">
      <c r="A60" s="78">
        <v>58</v>
      </c>
      <c r="B60" s="83" t="s">
        <v>160</v>
      </c>
      <c r="C60" s="52" t="s">
        <v>161</v>
      </c>
      <c r="D60" s="50"/>
      <c r="E60" s="41">
        <v>4</v>
      </c>
      <c r="F60" s="41" t="s">
        <v>13</v>
      </c>
      <c r="G60" s="52"/>
      <c r="H60" s="22"/>
      <c r="I60" s="52"/>
    </row>
    <row r="61" s="7" customFormat="1" ht="15.75" spans="1:9">
      <c r="A61" s="78">
        <v>59</v>
      </c>
      <c r="B61" s="143" t="s">
        <v>162</v>
      </c>
      <c r="C61" s="52" t="s">
        <v>163</v>
      </c>
      <c r="D61" s="50" t="s">
        <v>164</v>
      </c>
      <c r="E61" s="41">
        <v>30</v>
      </c>
      <c r="F61" s="41" t="s">
        <v>83</v>
      </c>
      <c r="G61" s="52"/>
      <c r="H61" s="22"/>
      <c r="I61" s="52"/>
    </row>
    <row r="62" s="7" customFormat="1" ht="15.75" spans="1:9">
      <c r="A62" s="78">
        <v>60</v>
      </c>
      <c r="B62" s="83" t="s">
        <v>165</v>
      </c>
      <c r="C62" s="52" t="s">
        <v>166</v>
      </c>
      <c r="D62" s="60" t="s">
        <v>167</v>
      </c>
      <c r="E62" s="41">
        <v>4</v>
      </c>
      <c r="F62" s="41" t="s">
        <v>35</v>
      </c>
      <c r="G62" s="52"/>
      <c r="H62" s="22"/>
      <c r="I62" s="52"/>
    </row>
    <row r="63" s="7" customFormat="1" spans="1:9">
      <c r="A63" s="78">
        <v>61</v>
      </c>
      <c r="B63" s="87" t="s">
        <v>168</v>
      </c>
      <c r="C63" s="21" t="s">
        <v>169</v>
      </c>
      <c r="D63" s="42" t="s">
        <v>170</v>
      </c>
      <c r="E63" s="41">
        <v>2</v>
      </c>
      <c r="F63" s="41" t="s">
        <v>171</v>
      </c>
      <c r="G63" s="119"/>
      <c r="H63" s="22"/>
      <c r="I63" s="21"/>
    </row>
    <row r="64" s="7" customFormat="1" ht="42.75" spans="1:9">
      <c r="A64" s="78">
        <v>62</v>
      </c>
      <c r="B64" s="87" t="s">
        <v>172</v>
      </c>
      <c r="C64" s="21" t="s">
        <v>173</v>
      </c>
      <c r="D64" s="42" t="s">
        <v>174</v>
      </c>
      <c r="E64" s="41">
        <v>3</v>
      </c>
      <c r="F64" s="41" t="s">
        <v>150</v>
      </c>
      <c r="G64" s="119"/>
      <c r="H64" s="22"/>
      <c r="I64" s="21"/>
    </row>
    <row r="65" s="2" customFormat="1" spans="1:9">
      <c r="A65" s="78">
        <v>63</v>
      </c>
      <c r="B65" s="136" t="s">
        <v>175</v>
      </c>
      <c r="C65" s="23" t="s">
        <v>176</v>
      </c>
      <c r="D65" s="118" t="s">
        <v>76</v>
      </c>
      <c r="E65" s="89">
        <v>5</v>
      </c>
      <c r="F65" s="89" t="s">
        <v>35</v>
      </c>
      <c r="G65" s="92"/>
      <c r="H65" s="22"/>
      <c r="I65" s="23"/>
    </row>
    <row r="66" s="2" customFormat="1" spans="1:9">
      <c r="A66" s="78">
        <v>64</v>
      </c>
      <c r="B66" s="136" t="s">
        <v>177</v>
      </c>
      <c r="C66" s="23" t="s">
        <v>166</v>
      </c>
      <c r="D66" s="118" t="s">
        <v>76</v>
      </c>
      <c r="E66" s="89">
        <v>15</v>
      </c>
      <c r="F66" s="89" t="s">
        <v>35</v>
      </c>
      <c r="G66" s="92"/>
      <c r="H66" s="22"/>
      <c r="I66" s="23"/>
    </row>
    <row r="67" s="2" customFormat="1" spans="1:9">
      <c r="A67" s="78">
        <v>65</v>
      </c>
      <c r="B67" s="136" t="s">
        <v>178</v>
      </c>
      <c r="C67" s="126" t="s">
        <v>179</v>
      </c>
      <c r="D67" s="118"/>
      <c r="E67" s="89">
        <v>10</v>
      </c>
      <c r="F67" s="89" t="s">
        <v>83</v>
      </c>
      <c r="G67" s="23"/>
      <c r="H67" s="22"/>
      <c r="I67" s="23"/>
    </row>
    <row r="68" s="2" customFormat="1" spans="1:9">
      <c r="A68" s="78">
        <v>66</v>
      </c>
      <c r="B68" s="136" t="s">
        <v>180</v>
      </c>
      <c r="C68" s="126" t="s">
        <v>181</v>
      </c>
      <c r="D68" s="118" t="s">
        <v>182</v>
      </c>
      <c r="E68" s="89">
        <v>50</v>
      </c>
      <c r="F68" s="89" t="s">
        <v>183</v>
      </c>
      <c r="G68" s="23"/>
      <c r="H68" s="22"/>
      <c r="I68" s="23"/>
    </row>
    <row r="69" s="2" customFormat="1" spans="1:9">
      <c r="A69" s="78">
        <v>67</v>
      </c>
      <c r="B69" s="136" t="s">
        <v>184</v>
      </c>
      <c r="C69" s="126" t="s">
        <v>185</v>
      </c>
      <c r="D69" s="118"/>
      <c r="E69" s="89">
        <v>10</v>
      </c>
      <c r="F69" s="89" t="s">
        <v>13</v>
      </c>
      <c r="G69" s="23"/>
      <c r="H69" s="22"/>
      <c r="I69" s="23"/>
    </row>
    <row r="70" s="2" customFormat="1" spans="1:9">
      <c r="A70" s="78">
        <v>68</v>
      </c>
      <c r="B70" s="136" t="s">
        <v>186</v>
      </c>
      <c r="C70" s="126" t="s">
        <v>187</v>
      </c>
      <c r="D70" s="118"/>
      <c r="E70" s="89">
        <v>50</v>
      </c>
      <c r="F70" s="89" t="s">
        <v>37</v>
      </c>
      <c r="G70" s="23"/>
      <c r="H70" s="22"/>
      <c r="I70" s="23"/>
    </row>
    <row r="71" s="2" customFormat="1" spans="1:9">
      <c r="A71" s="78">
        <v>69</v>
      </c>
      <c r="B71" s="136" t="s">
        <v>188</v>
      </c>
      <c r="C71" s="126" t="s">
        <v>187</v>
      </c>
      <c r="D71" s="118"/>
      <c r="E71" s="89">
        <v>20</v>
      </c>
      <c r="F71" s="89" t="s">
        <v>37</v>
      </c>
      <c r="G71" s="23"/>
      <c r="H71" s="22"/>
      <c r="I71" s="23"/>
    </row>
    <row r="72" s="2" customFormat="1" spans="1:9">
      <c r="A72" s="78">
        <v>70</v>
      </c>
      <c r="B72" s="136" t="s">
        <v>189</v>
      </c>
      <c r="C72" s="126" t="s">
        <v>190</v>
      </c>
      <c r="D72" s="118"/>
      <c r="E72" s="89">
        <v>10</v>
      </c>
      <c r="F72" s="89" t="s">
        <v>19</v>
      </c>
      <c r="G72" s="23"/>
      <c r="H72" s="22"/>
      <c r="I72" s="23"/>
    </row>
    <row r="73" s="2" customFormat="1" spans="1:9">
      <c r="A73" s="78">
        <v>71</v>
      </c>
      <c r="B73" s="136" t="s">
        <v>191</v>
      </c>
      <c r="C73" s="23" t="s">
        <v>192</v>
      </c>
      <c r="D73" s="23"/>
      <c r="E73" s="89">
        <v>200</v>
      </c>
      <c r="F73" s="89" t="s">
        <v>19</v>
      </c>
      <c r="G73" s="23"/>
      <c r="H73" s="22"/>
      <c r="I73" s="23"/>
    </row>
    <row r="74" s="2" customFormat="1" ht="15.75" spans="1:9">
      <c r="A74" s="78">
        <v>72</v>
      </c>
      <c r="B74" s="86" t="s">
        <v>193</v>
      </c>
      <c r="C74" s="126" t="s">
        <v>194</v>
      </c>
      <c r="D74" s="144" t="s">
        <v>195</v>
      </c>
      <c r="E74" s="41">
        <v>500</v>
      </c>
      <c r="F74" s="41" t="s">
        <v>13</v>
      </c>
      <c r="G74" s="145"/>
      <c r="H74" s="22"/>
      <c r="I74" s="146"/>
    </row>
    <row r="75" s="2" customFormat="1" ht="15.75" spans="1:9">
      <c r="A75" s="78">
        <v>73</v>
      </c>
      <c r="B75" s="136" t="s">
        <v>196</v>
      </c>
      <c r="C75" s="118" t="s">
        <v>166</v>
      </c>
      <c r="D75" s="147"/>
      <c r="E75" s="89">
        <v>200</v>
      </c>
      <c r="F75" s="89" t="s">
        <v>23</v>
      </c>
      <c r="G75" s="23"/>
      <c r="H75" s="22"/>
      <c r="I75" s="148"/>
    </row>
    <row r="76" s="67" customFormat="1" ht="95.25" spans="1:9">
      <c r="A76" s="78">
        <v>74</v>
      </c>
      <c r="B76" s="86" t="s">
        <v>197</v>
      </c>
      <c r="C76" s="149" t="s">
        <v>198</v>
      </c>
      <c r="D76" s="42" t="s">
        <v>199</v>
      </c>
      <c r="E76" s="41">
        <v>40</v>
      </c>
      <c r="F76" s="41" t="s">
        <v>13</v>
      </c>
      <c r="G76" s="23"/>
      <c r="H76" s="22"/>
      <c r="I76" s="23" t="str">
        <f>_xlfn.DISPIMG("ID_1E9ACD09931149BD93203110BF2F1290",1)</f>
        <v>=DISPIMG("ID_1E9ACD09931149BD93203110BF2F1290",1)</v>
      </c>
    </row>
    <row r="77" s="67" customFormat="1" spans="1:9">
      <c r="A77" s="78">
        <v>75</v>
      </c>
      <c r="B77" s="138" t="s">
        <v>200</v>
      </c>
      <c r="C77" s="126" t="s">
        <v>166</v>
      </c>
      <c r="D77" s="118" t="s">
        <v>201</v>
      </c>
      <c r="E77" s="118">
        <v>10</v>
      </c>
      <c r="F77" s="118" t="s">
        <v>150</v>
      </c>
      <c r="G77" s="150"/>
      <c r="H77" s="22"/>
      <c r="I77" s="23"/>
    </row>
    <row r="78" s="67" customFormat="1" spans="1:9">
      <c r="A78" s="78">
        <v>76</v>
      </c>
      <c r="B78" s="138" t="s">
        <v>202</v>
      </c>
      <c r="C78" s="126"/>
      <c r="D78" s="118" t="s">
        <v>203</v>
      </c>
      <c r="E78" s="118">
        <v>30</v>
      </c>
      <c r="F78" s="118" t="s">
        <v>150</v>
      </c>
      <c r="G78" s="85"/>
      <c r="H78" s="22"/>
      <c r="I78" s="23"/>
    </row>
    <row r="79" s="67" customFormat="1" ht="28.5" spans="1:9">
      <c r="A79" s="78">
        <v>77</v>
      </c>
      <c r="B79" s="138" t="s">
        <v>168</v>
      </c>
      <c r="C79" s="126"/>
      <c r="D79" s="118" t="s">
        <v>204</v>
      </c>
      <c r="E79" s="118">
        <v>2</v>
      </c>
      <c r="F79" s="118" t="s">
        <v>150</v>
      </c>
      <c r="G79" s="85"/>
      <c r="H79" s="22"/>
      <c r="I79" s="23"/>
    </row>
    <row r="80" s="67" customFormat="1" ht="28.5" spans="1:9">
      <c r="A80" s="78">
        <v>78</v>
      </c>
      <c r="B80" s="138" t="s">
        <v>168</v>
      </c>
      <c r="C80" s="126"/>
      <c r="D80" s="118" t="s">
        <v>205</v>
      </c>
      <c r="E80" s="118">
        <v>3</v>
      </c>
      <c r="F80" s="118" t="s">
        <v>206</v>
      </c>
      <c r="G80" s="67"/>
      <c r="H80" s="22"/>
      <c r="I80" s="23"/>
    </row>
    <row r="81" s="67" customFormat="1" ht="28.5" spans="1:9">
      <c r="A81" s="78">
        <v>79</v>
      </c>
      <c r="B81" s="138" t="s">
        <v>207</v>
      </c>
      <c r="C81" s="126"/>
      <c r="D81" s="118" t="s">
        <v>208</v>
      </c>
      <c r="E81" s="118">
        <v>2</v>
      </c>
      <c r="F81" s="118" t="s">
        <v>32</v>
      </c>
      <c r="G81" s="85"/>
      <c r="H81" s="22"/>
      <c r="I81" s="23"/>
    </row>
    <row r="82" s="67" customFormat="1" spans="1:9">
      <c r="A82" s="78">
        <v>80</v>
      </c>
      <c r="B82" s="138" t="s">
        <v>209</v>
      </c>
      <c r="C82" s="126"/>
      <c r="D82" s="118" t="s">
        <v>210</v>
      </c>
      <c r="E82" s="118">
        <v>2</v>
      </c>
      <c r="F82" s="118" t="s">
        <v>41</v>
      </c>
      <c r="G82" s="85"/>
      <c r="H82" s="22"/>
      <c r="I82" s="23"/>
    </row>
    <row r="83" s="67" customFormat="1" ht="42.75" spans="1:9">
      <c r="A83" s="78">
        <v>81</v>
      </c>
      <c r="B83" s="138" t="s">
        <v>211</v>
      </c>
      <c r="C83" s="52" t="s">
        <v>166</v>
      </c>
      <c r="D83" s="118" t="s">
        <v>212</v>
      </c>
      <c r="E83" s="118">
        <v>2</v>
      </c>
      <c r="F83" s="118" t="s">
        <v>150</v>
      </c>
      <c r="G83" s="85"/>
      <c r="H83" s="22"/>
      <c r="I83" s="23"/>
    </row>
    <row r="84" s="67" customFormat="1" spans="1:9">
      <c r="A84" s="78">
        <v>82</v>
      </c>
      <c r="B84" s="138" t="s">
        <v>213</v>
      </c>
      <c r="C84" s="126"/>
      <c r="D84" s="118" t="s">
        <v>214</v>
      </c>
      <c r="E84" s="118">
        <v>2</v>
      </c>
      <c r="F84" s="118" t="s">
        <v>150</v>
      </c>
      <c r="G84" s="85"/>
      <c r="H84" s="22"/>
      <c r="I84" s="23"/>
    </row>
    <row r="85" s="67" customFormat="1" spans="1:9">
      <c r="A85" s="78">
        <v>83</v>
      </c>
      <c r="B85" s="138" t="s">
        <v>215</v>
      </c>
      <c r="C85" s="126" t="s">
        <v>216</v>
      </c>
      <c r="D85" s="118" t="s">
        <v>217</v>
      </c>
      <c r="E85" s="118">
        <v>3</v>
      </c>
      <c r="F85" s="118" t="s">
        <v>218</v>
      </c>
      <c r="G85" s="85"/>
      <c r="H85" s="22"/>
      <c r="I85" s="23"/>
    </row>
    <row r="86" s="67" customFormat="1" spans="1:9">
      <c r="A86" s="78">
        <v>84</v>
      </c>
      <c r="B86" s="138" t="s">
        <v>219</v>
      </c>
      <c r="C86" s="126"/>
      <c r="D86" s="118" t="s">
        <v>220</v>
      </c>
      <c r="E86" s="118">
        <v>40</v>
      </c>
      <c r="F86" s="118" t="s">
        <v>206</v>
      </c>
      <c r="G86" s="85"/>
      <c r="H86" s="22"/>
      <c r="I86" s="23"/>
    </row>
    <row r="87" s="67" customFormat="1" spans="1:9">
      <c r="A87" s="78">
        <v>85</v>
      </c>
      <c r="B87" s="138" t="s">
        <v>221</v>
      </c>
      <c r="C87" s="126"/>
      <c r="D87" s="118" t="s">
        <v>221</v>
      </c>
      <c r="E87" s="118">
        <v>5</v>
      </c>
      <c r="F87" s="118" t="s">
        <v>13</v>
      </c>
      <c r="G87" s="85"/>
      <c r="H87" s="22"/>
      <c r="I87" s="23"/>
    </row>
    <row r="88" s="67" customFormat="1" spans="1:9">
      <c r="A88" s="78">
        <v>86</v>
      </c>
      <c r="B88" s="138" t="s">
        <v>222</v>
      </c>
      <c r="C88" s="126"/>
      <c r="D88" s="118" t="s">
        <v>222</v>
      </c>
      <c r="E88" s="118">
        <v>5</v>
      </c>
      <c r="F88" s="118" t="s">
        <v>13</v>
      </c>
      <c r="G88" s="85"/>
      <c r="H88" s="22"/>
      <c r="I88" s="23"/>
    </row>
    <row r="89" s="67" customFormat="1" spans="1:9">
      <c r="A89" s="78">
        <v>87</v>
      </c>
      <c r="B89" s="87" t="s">
        <v>223</v>
      </c>
      <c r="C89" s="23"/>
      <c r="D89" s="23"/>
      <c r="E89" s="41">
        <v>1</v>
      </c>
      <c r="F89" s="41" t="s">
        <v>32</v>
      </c>
      <c r="G89" s="23"/>
      <c r="H89" s="22"/>
      <c r="I89" s="23"/>
    </row>
    <row r="90" s="67" customFormat="1" ht="268.9" spans="1:9">
      <c r="A90" s="78">
        <v>88</v>
      </c>
      <c r="B90" s="86" t="s">
        <v>224</v>
      </c>
      <c r="C90" s="23" t="s">
        <v>225</v>
      </c>
      <c r="D90" s="41" t="s">
        <v>76</v>
      </c>
      <c r="E90" s="41">
        <v>100</v>
      </c>
      <c r="F90" s="41" t="s">
        <v>13</v>
      </c>
      <c r="G90" s="23"/>
      <c r="H90" s="22"/>
      <c r="I90" s="47" t="str">
        <f>_xlfn.DISPIMG("ID_B7FC4973C18A4551B612D49802FC1561",1)</f>
        <v>=DISPIMG("ID_B7FC4973C18A4551B612D49802FC1561",1)</v>
      </c>
    </row>
    <row r="91" s="67" customFormat="1" ht="142.65" spans="1:9">
      <c r="A91" s="78">
        <v>89</v>
      </c>
      <c r="B91" s="86" t="s">
        <v>93</v>
      </c>
      <c r="C91" s="23" t="s">
        <v>226</v>
      </c>
      <c r="D91" s="41" t="s">
        <v>227</v>
      </c>
      <c r="E91" s="41">
        <v>10</v>
      </c>
      <c r="F91" s="41" t="s">
        <v>13</v>
      </c>
      <c r="G91" s="23"/>
      <c r="H91" s="22"/>
      <c r="I91" s="47" t="str">
        <f>_xlfn.DISPIMG("ID_25CC9330A1634031AA180E2732A1E578",1)</f>
        <v>=DISPIMG("ID_25CC9330A1634031AA180E2732A1E578",1)</v>
      </c>
    </row>
    <row r="92" s="67" customFormat="1" ht="146.4" spans="1:9">
      <c r="A92" s="78">
        <v>90</v>
      </c>
      <c r="B92" s="86" t="s">
        <v>93</v>
      </c>
      <c r="C92" s="23" t="s">
        <v>228</v>
      </c>
      <c r="D92" s="41" t="s">
        <v>229</v>
      </c>
      <c r="E92" s="41">
        <v>10</v>
      </c>
      <c r="F92" s="41" t="s">
        <v>13</v>
      </c>
      <c r="G92" s="23"/>
      <c r="H92" s="22"/>
      <c r="I92" s="47" t="str">
        <f>_xlfn.DISPIMG("ID_7A23FE0C25E24BE1814ECDADFFFBBBF5",1)</f>
        <v>=DISPIMG("ID_7A23FE0C25E24BE1814ECDADFFFBBBF5",1)</v>
      </c>
    </row>
    <row r="93" s="67" customFormat="1" spans="1:9">
      <c r="A93" s="78">
        <v>91</v>
      </c>
      <c r="B93" s="86" t="s">
        <v>230</v>
      </c>
      <c r="C93" s="23"/>
      <c r="D93" s="41" t="s">
        <v>76</v>
      </c>
      <c r="E93" s="41">
        <v>50</v>
      </c>
      <c r="F93" s="41" t="s">
        <v>13</v>
      </c>
      <c r="G93" s="23"/>
      <c r="H93" s="22"/>
      <c r="I93" s="23"/>
    </row>
    <row r="94" s="67" customFormat="1" ht="121.1" spans="1:9">
      <c r="A94" s="78">
        <v>92</v>
      </c>
      <c r="B94" s="86" t="s">
        <v>231</v>
      </c>
      <c r="C94" s="23"/>
      <c r="D94" s="41" t="s">
        <v>232</v>
      </c>
      <c r="E94" s="41">
        <v>50</v>
      </c>
      <c r="F94" s="41" t="s">
        <v>13</v>
      </c>
      <c r="G94" s="23"/>
      <c r="H94" s="22"/>
      <c r="I94" s="47" t="str">
        <f>_xlfn.DISPIMG("ID_8A504B58F5E14F6CA7CDBA2B195E38E7",1)</f>
        <v>=DISPIMG("ID_8A504B58F5E14F6CA7CDBA2B195E38E7",1)</v>
      </c>
    </row>
    <row r="95" s="67" customFormat="1" ht="28.5" spans="1:9">
      <c r="A95" s="78">
        <v>93</v>
      </c>
      <c r="B95" s="87" t="s">
        <v>233</v>
      </c>
      <c r="C95" s="23"/>
      <c r="D95" s="41" t="s">
        <v>234</v>
      </c>
      <c r="E95" s="41">
        <v>20</v>
      </c>
      <c r="F95" s="41" t="s">
        <v>13</v>
      </c>
      <c r="G95" s="23"/>
      <c r="H95" s="22"/>
      <c r="I95" s="23"/>
    </row>
    <row r="96" s="67" customFormat="1" ht="28.5" spans="1:9">
      <c r="A96" s="78">
        <v>94</v>
      </c>
      <c r="B96" s="87" t="s">
        <v>233</v>
      </c>
      <c r="C96" s="23"/>
      <c r="D96" s="41" t="s">
        <v>235</v>
      </c>
      <c r="E96" s="41">
        <v>200</v>
      </c>
      <c r="F96" s="41" t="s">
        <v>13</v>
      </c>
      <c r="G96" s="23"/>
      <c r="H96" s="22"/>
      <c r="I96" s="23"/>
    </row>
    <row r="97" s="2" customFormat="1" spans="1:12">
      <c r="A97" s="78">
        <v>95</v>
      </c>
      <c r="B97" s="86" t="s">
        <v>236</v>
      </c>
      <c r="C97" s="58" t="s">
        <v>237</v>
      </c>
      <c r="D97" s="41" t="s">
        <v>238</v>
      </c>
      <c r="E97" s="41">
        <v>40</v>
      </c>
      <c r="F97" s="41" t="s">
        <v>19</v>
      </c>
      <c r="G97" s="23"/>
      <c r="H97" s="22"/>
      <c r="I97" s="58"/>
      <c r="J97" s="151"/>
      <c r="K97" s="152"/>
      <c r="L97" s="152"/>
    </row>
    <row r="98" s="6" customFormat="1" ht="154.05" spans="1:12">
      <c r="A98" s="78">
        <v>96</v>
      </c>
      <c r="B98" s="87" t="s">
        <v>239</v>
      </c>
      <c r="C98" s="60" t="s">
        <v>166</v>
      </c>
      <c r="D98" s="42" t="s">
        <v>240</v>
      </c>
      <c r="E98" s="42">
        <v>3</v>
      </c>
      <c r="F98" s="42" t="s">
        <v>35</v>
      </c>
      <c r="G98" s="47"/>
      <c r="H98" s="22"/>
      <c r="I98" s="58" t="str">
        <f>_xlfn.DISPIMG("ID_EFFDF2916842435187E150EE14C143E9",1)</f>
        <v>=DISPIMG("ID_EFFDF2916842435187E150EE14C143E9",1)</v>
      </c>
    </row>
    <row r="99" s="2" customFormat="1" spans="1:12">
      <c r="A99" s="78">
        <v>97</v>
      </c>
      <c r="B99" s="86" t="s">
        <v>241</v>
      </c>
      <c r="C99" s="60" t="s">
        <v>242</v>
      </c>
      <c r="D99" s="41" t="s">
        <v>243</v>
      </c>
      <c r="E99" s="41">
        <v>10</v>
      </c>
      <c r="F99" s="41" t="s">
        <v>13</v>
      </c>
      <c r="G99" s="23"/>
      <c r="H99" s="22"/>
      <c r="I99" s="23"/>
    </row>
    <row r="100" s="72" customFormat="1" spans="1:12">
      <c r="A100" s="78">
        <v>98</v>
      </c>
      <c r="B100" s="86" t="s">
        <v>244</v>
      </c>
      <c r="C100" s="21" t="s">
        <v>245</v>
      </c>
      <c r="D100" s="41" t="s">
        <v>76</v>
      </c>
      <c r="E100" s="41">
        <v>6</v>
      </c>
      <c r="F100" s="41" t="s">
        <v>13</v>
      </c>
      <c r="G100" s="21"/>
      <c r="H100" s="22"/>
      <c r="I100" s="131"/>
    </row>
    <row r="101" s="72" customFormat="1" ht="17.25" spans="1:12">
      <c r="A101" s="78">
        <v>99</v>
      </c>
      <c r="B101" s="86" t="s">
        <v>246</v>
      </c>
      <c r="C101" s="153" t="s">
        <v>247</v>
      </c>
      <c r="D101" s="41" t="s">
        <v>76</v>
      </c>
      <c r="E101" s="41">
        <v>1</v>
      </c>
      <c r="F101" s="41" t="s">
        <v>37</v>
      </c>
      <c r="G101" s="21"/>
      <c r="H101" s="22"/>
      <c r="I101" s="131"/>
    </row>
    <row r="102" s="72" customFormat="1" spans="1:12">
      <c r="A102" s="78">
        <v>100</v>
      </c>
      <c r="B102" s="86" t="s">
        <v>248</v>
      </c>
      <c r="C102" s="21" t="s">
        <v>249</v>
      </c>
      <c r="D102" s="41" t="s">
        <v>76</v>
      </c>
      <c r="E102" s="41">
        <v>1</v>
      </c>
      <c r="F102" s="41" t="s">
        <v>250</v>
      </c>
      <c r="G102" s="21"/>
      <c r="H102" s="22"/>
      <c r="I102" s="131"/>
    </row>
    <row r="103" s="72" customFormat="1" spans="1:12">
      <c r="A103" s="78">
        <v>101</v>
      </c>
      <c r="B103" s="86" t="s">
        <v>251</v>
      </c>
      <c r="C103" s="21" t="s">
        <v>252</v>
      </c>
      <c r="D103" s="41" t="s">
        <v>76</v>
      </c>
      <c r="E103" s="41">
        <v>2</v>
      </c>
      <c r="F103" s="41" t="s">
        <v>253</v>
      </c>
      <c r="G103" s="21"/>
      <c r="H103" s="22"/>
      <c r="I103" s="131"/>
    </row>
    <row r="104" s="72" customFormat="1" spans="1:12">
      <c r="A104" s="78">
        <v>102</v>
      </c>
      <c r="B104" s="86" t="s">
        <v>254</v>
      </c>
      <c r="C104" s="21" t="s">
        <v>255</v>
      </c>
      <c r="D104" s="41" t="s">
        <v>76</v>
      </c>
      <c r="E104" s="41">
        <v>1</v>
      </c>
      <c r="F104" s="41" t="s">
        <v>13</v>
      </c>
      <c r="G104" s="21"/>
      <c r="H104" s="22"/>
      <c r="I104" s="131"/>
    </row>
    <row r="105" s="72" customFormat="1" spans="1:12">
      <c r="A105" s="78">
        <v>103</v>
      </c>
      <c r="B105" s="86" t="s">
        <v>256</v>
      </c>
      <c r="C105" s="21" t="s">
        <v>257</v>
      </c>
      <c r="D105" s="41" t="s">
        <v>76</v>
      </c>
      <c r="E105" s="41">
        <v>4</v>
      </c>
      <c r="F105" s="41" t="s">
        <v>250</v>
      </c>
      <c r="G105" s="21"/>
      <c r="H105" s="22"/>
      <c r="I105" s="131"/>
    </row>
    <row r="106" s="72" customFormat="1" spans="1:12">
      <c r="A106" s="78">
        <v>104</v>
      </c>
      <c r="B106" s="86" t="s">
        <v>258</v>
      </c>
      <c r="C106" s="21" t="s">
        <v>73</v>
      </c>
      <c r="D106" s="41" t="s">
        <v>76</v>
      </c>
      <c r="E106" s="41">
        <v>2</v>
      </c>
      <c r="F106" s="41" t="s">
        <v>253</v>
      </c>
      <c r="G106" s="21"/>
      <c r="H106" s="22"/>
      <c r="I106" s="131"/>
    </row>
    <row r="107" s="72" customFormat="1" spans="1:12">
      <c r="A107" s="78">
        <v>105</v>
      </c>
      <c r="B107" s="86" t="s">
        <v>259</v>
      </c>
      <c r="C107" s="21" t="s">
        <v>260</v>
      </c>
      <c r="D107" s="41" t="s">
        <v>76</v>
      </c>
      <c r="E107" s="41">
        <v>3</v>
      </c>
      <c r="F107" s="41" t="s">
        <v>13</v>
      </c>
      <c r="G107" s="21"/>
      <c r="H107" s="22"/>
      <c r="I107" s="131"/>
    </row>
    <row r="108" s="72" customFormat="1" spans="1:12">
      <c r="A108" s="78">
        <v>106</v>
      </c>
      <c r="B108" s="86" t="s">
        <v>261</v>
      </c>
      <c r="C108" s="21" t="s">
        <v>262</v>
      </c>
      <c r="D108" s="41" t="s">
        <v>76</v>
      </c>
      <c r="E108" s="41">
        <v>2</v>
      </c>
      <c r="F108" s="41" t="s">
        <v>263</v>
      </c>
      <c r="G108" s="21"/>
      <c r="H108" s="22"/>
      <c r="I108" s="131"/>
    </row>
    <row r="109" s="72" customFormat="1" spans="1:12">
      <c r="A109" s="78">
        <v>107</v>
      </c>
      <c r="B109" s="86" t="s">
        <v>264</v>
      </c>
      <c r="C109" s="21" t="s">
        <v>166</v>
      </c>
      <c r="D109" s="41" t="s">
        <v>76</v>
      </c>
      <c r="E109" s="41">
        <v>1</v>
      </c>
      <c r="F109" s="41" t="s">
        <v>37</v>
      </c>
      <c r="G109" s="21"/>
      <c r="H109" s="22"/>
      <c r="I109" s="131"/>
    </row>
    <row r="110" s="72" customFormat="1" spans="1:12">
      <c r="A110" s="78">
        <v>108</v>
      </c>
      <c r="B110" s="86" t="s">
        <v>265</v>
      </c>
      <c r="C110" s="21" t="s">
        <v>266</v>
      </c>
      <c r="D110" s="41" t="s">
        <v>267</v>
      </c>
      <c r="E110" s="41">
        <v>100</v>
      </c>
      <c r="F110" s="41" t="s">
        <v>13</v>
      </c>
      <c r="G110" s="21"/>
      <c r="H110" s="22"/>
      <c r="I110" s="131"/>
    </row>
    <row r="111" s="72" customFormat="1" spans="1:12">
      <c r="A111" s="78">
        <v>109</v>
      </c>
      <c r="B111" s="86" t="s">
        <v>268</v>
      </c>
      <c r="C111" s="21" t="s">
        <v>269</v>
      </c>
      <c r="D111" s="41" t="s">
        <v>270</v>
      </c>
      <c r="E111" s="41">
        <v>200</v>
      </c>
      <c r="F111" s="41" t="s">
        <v>23</v>
      </c>
      <c r="G111" s="21"/>
      <c r="H111" s="22"/>
      <c r="I111" s="131"/>
    </row>
    <row r="112" s="72" customFormat="1" spans="1:12">
      <c r="A112" s="78">
        <v>110</v>
      </c>
      <c r="B112" s="86" t="s">
        <v>271</v>
      </c>
      <c r="C112" s="21"/>
      <c r="D112" s="41" t="s">
        <v>272</v>
      </c>
      <c r="E112" s="41">
        <v>20</v>
      </c>
      <c r="F112" s="41" t="s">
        <v>37</v>
      </c>
      <c r="G112" s="21"/>
      <c r="H112" s="22"/>
      <c r="I112" s="131"/>
    </row>
    <row r="113" s="72" customFormat="1" spans="1:9">
      <c r="A113" s="78">
        <v>111</v>
      </c>
      <c r="B113" s="86" t="s">
        <v>273</v>
      </c>
      <c r="C113" s="21"/>
      <c r="D113" s="41" t="s">
        <v>272</v>
      </c>
      <c r="E113" s="41">
        <v>30</v>
      </c>
      <c r="F113" s="41" t="s">
        <v>37</v>
      </c>
      <c r="G113" s="21"/>
      <c r="H113" s="22"/>
      <c r="I113" s="131"/>
    </row>
    <row r="114" s="72" customFormat="1" spans="1:9">
      <c r="A114" s="78">
        <v>112</v>
      </c>
      <c r="B114" s="86" t="s">
        <v>274</v>
      </c>
      <c r="C114" s="21" t="s">
        <v>275</v>
      </c>
      <c r="D114" s="41" t="s">
        <v>76</v>
      </c>
      <c r="E114" s="41">
        <v>50</v>
      </c>
      <c r="F114" s="41" t="s">
        <v>37</v>
      </c>
      <c r="G114" s="21"/>
      <c r="H114" s="22"/>
      <c r="I114" s="131"/>
    </row>
    <row r="115" s="72" customFormat="1" spans="1:9">
      <c r="A115" s="78">
        <v>113</v>
      </c>
      <c r="B115" s="86" t="s">
        <v>276</v>
      </c>
      <c r="C115" s="21" t="s">
        <v>277</v>
      </c>
      <c r="D115" s="41" t="s">
        <v>76</v>
      </c>
      <c r="E115" s="41">
        <v>10</v>
      </c>
      <c r="F115" s="41" t="s">
        <v>13</v>
      </c>
      <c r="G115" s="21"/>
      <c r="H115" s="22"/>
      <c r="I115" s="131"/>
    </row>
    <row r="116" s="72" customFormat="1" spans="1:9">
      <c r="A116" s="78">
        <v>114</v>
      </c>
      <c r="B116" s="86" t="s">
        <v>278</v>
      </c>
      <c r="C116" s="21" t="s">
        <v>279</v>
      </c>
      <c r="D116" s="41" t="s">
        <v>76</v>
      </c>
      <c r="E116" s="41">
        <v>50</v>
      </c>
      <c r="F116" s="41" t="s">
        <v>37</v>
      </c>
      <c r="G116" s="21"/>
      <c r="H116" s="22"/>
      <c r="I116" s="131"/>
    </row>
    <row r="117" s="72" customFormat="1" spans="1:9">
      <c r="A117" s="78">
        <v>115</v>
      </c>
      <c r="B117" s="86" t="s">
        <v>280</v>
      </c>
      <c r="C117" s="21" t="s">
        <v>281</v>
      </c>
      <c r="D117" s="41" t="s">
        <v>76</v>
      </c>
      <c r="E117" s="41">
        <v>20</v>
      </c>
      <c r="F117" s="41" t="s">
        <v>57</v>
      </c>
      <c r="G117" s="21"/>
      <c r="H117" s="22"/>
      <c r="I117" s="131"/>
    </row>
    <row r="118" s="72" customFormat="1" spans="1:9">
      <c r="A118" s="78">
        <v>116</v>
      </c>
      <c r="B118" s="86" t="s">
        <v>282</v>
      </c>
      <c r="C118" s="21" t="s">
        <v>283</v>
      </c>
      <c r="D118" s="41" t="s">
        <v>284</v>
      </c>
      <c r="E118" s="41">
        <v>60</v>
      </c>
      <c r="F118" s="41" t="s">
        <v>37</v>
      </c>
      <c r="G118" s="21"/>
      <c r="H118" s="22"/>
      <c r="I118" s="131"/>
    </row>
    <row r="119" s="72" customFormat="1" spans="1:9">
      <c r="A119" s="78">
        <v>117</v>
      </c>
      <c r="B119" s="86" t="s">
        <v>285</v>
      </c>
      <c r="C119" s="21" t="s">
        <v>283</v>
      </c>
      <c r="D119" s="41" t="s">
        <v>284</v>
      </c>
      <c r="E119" s="41">
        <v>40</v>
      </c>
      <c r="F119" s="41" t="s">
        <v>37</v>
      </c>
      <c r="G119" s="21"/>
      <c r="H119" s="22"/>
      <c r="I119" s="131"/>
    </row>
    <row r="120" s="72" customFormat="1" spans="1:9">
      <c r="A120" s="78">
        <v>118</v>
      </c>
      <c r="B120" s="83" t="s">
        <v>286</v>
      </c>
      <c r="C120" s="60" t="s">
        <v>105</v>
      </c>
      <c r="D120" s="60"/>
      <c r="E120" s="60">
        <v>10</v>
      </c>
      <c r="F120" s="60" t="s">
        <v>13</v>
      </c>
      <c r="G120" s="60"/>
      <c r="H120" s="22"/>
      <c r="I120" s="131"/>
    </row>
    <row r="121" s="67" customFormat="1" ht="28.5" spans="1:9">
      <c r="A121" s="78">
        <v>119</v>
      </c>
      <c r="B121" s="87" t="s">
        <v>287</v>
      </c>
      <c r="C121" s="22" t="s">
        <v>288</v>
      </c>
      <c r="D121" s="42" t="s">
        <v>289</v>
      </c>
      <c r="E121" s="42">
        <v>4</v>
      </c>
      <c r="F121" s="42" t="s">
        <v>13</v>
      </c>
      <c r="G121" s="42"/>
      <c r="H121" s="22"/>
      <c r="I121" s="22"/>
    </row>
    <row r="122" s="67" customFormat="1" spans="1:9">
      <c r="A122" s="78">
        <v>121</v>
      </c>
      <c r="B122" s="87" t="s">
        <v>290</v>
      </c>
      <c r="C122" s="22"/>
      <c r="D122" s="22"/>
      <c r="E122" s="22">
        <v>400</v>
      </c>
      <c r="F122" s="22" t="s">
        <v>13</v>
      </c>
      <c r="G122" s="22"/>
      <c r="H122" s="22"/>
      <c r="I122" s="22"/>
    </row>
    <row r="123" s="67" customFormat="1" spans="1:9">
      <c r="A123" s="78">
        <v>122</v>
      </c>
      <c r="B123" s="87" t="s">
        <v>291</v>
      </c>
      <c r="C123" s="22" t="s">
        <v>292</v>
      </c>
      <c r="D123" s="22" t="s">
        <v>293</v>
      </c>
      <c r="E123" s="22">
        <v>300</v>
      </c>
      <c r="F123" s="22" t="s">
        <v>13</v>
      </c>
      <c r="G123" s="22"/>
      <c r="H123" s="22"/>
      <c r="I123" s="22"/>
    </row>
    <row r="124" s="67" customFormat="1" spans="1:9">
      <c r="A124" s="78">
        <v>123</v>
      </c>
      <c r="B124" s="87" t="s">
        <v>294</v>
      </c>
      <c r="C124" s="22" t="s">
        <v>295</v>
      </c>
      <c r="D124" s="22" t="s">
        <v>296</v>
      </c>
      <c r="E124" s="22">
        <v>300</v>
      </c>
      <c r="F124" s="22" t="s">
        <v>13</v>
      </c>
      <c r="G124" s="22"/>
      <c r="H124" s="22"/>
      <c r="I124" s="22"/>
    </row>
    <row r="125" s="67" customFormat="1" ht="28.5" spans="1:9">
      <c r="A125" s="78">
        <v>124</v>
      </c>
      <c r="B125" s="87" t="s">
        <v>297</v>
      </c>
      <c r="C125" s="22" t="s">
        <v>298</v>
      </c>
      <c r="D125" s="22" t="s">
        <v>299</v>
      </c>
      <c r="E125" s="22">
        <v>3</v>
      </c>
      <c r="F125" s="22" t="s">
        <v>150</v>
      </c>
      <c r="G125" s="22"/>
      <c r="H125" s="22"/>
      <c r="I125" s="22"/>
    </row>
    <row r="126" s="67" customFormat="1" spans="1:9">
      <c r="A126" s="78">
        <v>125</v>
      </c>
      <c r="B126" s="87" t="s">
        <v>300</v>
      </c>
      <c r="C126" s="22" t="s">
        <v>301</v>
      </c>
      <c r="D126" s="22" t="s">
        <v>302</v>
      </c>
      <c r="E126" s="22">
        <v>250</v>
      </c>
      <c r="F126" s="22" t="s">
        <v>23</v>
      </c>
      <c r="G126" s="22"/>
      <c r="H126" s="22"/>
      <c r="I126" s="22"/>
    </row>
    <row r="127" s="67" customFormat="1" spans="1:9">
      <c r="A127" s="78">
        <v>126</v>
      </c>
      <c r="B127" s="87" t="s">
        <v>303</v>
      </c>
      <c r="C127" s="22" t="s">
        <v>304</v>
      </c>
      <c r="D127" s="22" t="s">
        <v>293</v>
      </c>
      <c r="E127" s="22">
        <v>10</v>
      </c>
      <c r="F127" s="22" t="s">
        <v>37</v>
      </c>
      <c r="G127" s="22"/>
      <c r="H127" s="22"/>
      <c r="I127" s="22"/>
    </row>
    <row r="128" s="67" customFormat="1" ht="28.5" spans="1:9">
      <c r="A128" s="78">
        <v>127</v>
      </c>
      <c r="B128" s="87" t="s">
        <v>305</v>
      </c>
      <c r="C128" s="22" t="s">
        <v>306</v>
      </c>
      <c r="D128" s="22" t="s">
        <v>307</v>
      </c>
      <c r="E128" s="22">
        <v>10</v>
      </c>
      <c r="F128" s="22" t="s">
        <v>13</v>
      </c>
      <c r="G128" s="22"/>
      <c r="H128" s="22"/>
      <c r="I128" s="22"/>
    </row>
    <row r="129" s="67" customFormat="1" spans="1:9">
      <c r="A129" s="78">
        <v>128</v>
      </c>
      <c r="B129" s="87" t="s">
        <v>239</v>
      </c>
      <c r="C129" s="22"/>
      <c r="D129" s="22" t="s">
        <v>308</v>
      </c>
      <c r="E129" s="22">
        <v>25</v>
      </c>
      <c r="F129" s="22" t="s">
        <v>35</v>
      </c>
      <c r="G129" s="22"/>
      <c r="H129" s="22"/>
      <c r="I129" s="22"/>
    </row>
    <row r="130" s="67" customFormat="1" spans="1:9">
      <c r="A130" s="78">
        <v>129</v>
      </c>
      <c r="B130" s="87" t="s">
        <v>309</v>
      </c>
      <c r="C130" s="22" t="s">
        <v>310</v>
      </c>
      <c r="D130" s="22"/>
      <c r="E130" s="22">
        <v>300</v>
      </c>
      <c r="F130" s="22" t="s">
        <v>23</v>
      </c>
      <c r="G130" s="22"/>
      <c r="H130" s="22"/>
      <c r="I130" s="22"/>
    </row>
    <row r="131" s="67" customFormat="1" spans="1:9">
      <c r="A131" s="78">
        <v>130</v>
      </c>
      <c r="B131" s="87" t="s">
        <v>311</v>
      </c>
      <c r="C131" s="22" t="s">
        <v>312</v>
      </c>
      <c r="D131" s="22" t="s">
        <v>313</v>
      </c>
      <c r="E131" s="22">
        <v>3</v>
      </c>
      <c r="F131" s="22" t="s">
        <v>150</v>
      </c>
      <c r="G131" s="22"/>
      <c r="H131" s="22"/>
      <c r="I131" s="22"/>
    </row>
    <row r="132" s="67" customFormat="1" ht="28.5" spans="1:9">
      <c r="A132" s="78">
        <v>131</v>
      </c>
      <c r="B132" s="87" t="s">
        <v>314</v>
      </c>
      <c r="C132" s="22" t="s">
        <v>315</v>
      </c>
      <c r="D132" s="22" t="s">
        <v>316</v>
      </c>
      <c r="E132" s="22">
        <v>250</v>
      </c>
      <c r="F132" s="22" t="s">
        <v>13</v>
      </c>
      <c r="G132" s="22"/>
      <c r="H132" s="22"/>
      <c r="I132" s="22"/>
    </row>
    <row r="133" s="67" customFormat="1" spans="1:9">
      <c r="A133" s="78">
        <v>132</v>
      </c>
      <c r="B133" s="87" t="s">
        <v>317</v>
      </c>
      <c r="C133" s="22" t="s">
        <v>318</v>
      </c>
      <c r="D133" s="22" t="s">
        <v>319</v>
      </c>
      <c r="E133" s="22">
        <v>1</v>
      </c>
      <c r="F133" s="22" t="s">
        <v>13</v>
      </c>
      <c r="G133" s="22"/>
      <c r="H133" s="22"/>
      <c r="I133" s="22"/>
    </row>
    <row r="134" s="67" customFormat="1" spans="1:9">
      <c r="A134" s="78">
        <v>133</v>
      </c>
      <c r="B134" s="87" t="s">
        <v>320</v>
      </c>
      <c r="C134" s="22"/>
      <c r="D134" s="22" t="s">
        <v>321</v>
      </c>
      <c r="E134" s="22">
        <v>30</v>
      </c>
      <c r="F134" s="22" t="s">
        <v>150</v>
      </c>
      <c r="G134" s="22"/>
      <c r="H134" s="22"/>
      <c r="I134" s="22"/>
    </row>
    <row r="135" s="67" customFormat="1" spans="1:9">
      <c r="A135" s="78">
        <v>134</v>
      </c>
      <c r="B135" s="87" t="s">
        <v>322</v>
      </c>
      <c r="C135" s="22" t="s">
        <v>323</v>
      </c>
      <c r="D135" s="22" t="s">
        <v>324</v>
      </c>
      <c r="E135" s="22">
        <v>10</v>
      </c>
      <c r="F135" s="22" t="s">
        <v>13</v>
      </c>
      <c r="G135" s="22"/>
      <c r="H135" s="22"/>
      <c r="I135" s="22"/>
    </row>
    <row r="136" s="67" customFormat="1" spans="1:9">
      <c r="A136" s="78">
        <v>135</v>
      </c>
      <c r="B136" s="87" t="s">
        <v>325</v>
      </c>
      <c r="C136" s="22" t="s">
        <v>326</v>
      </c>
      <c r="D136" s="22" t="s">
        <v>327</v>
      </c>
      <c r="E136" s="22">
        <v>4</v>
      </c>
      <c r="F136" s="22" t="s">
        <v>32</v>
      </c>
      <c r="G136" s="22"/>
      <c r="H136" s="22"/>
      <c r="I136" s="22"/>
    </row>
    <row r="137" s="67" customFormat="1" spans="1:9">
      <c r="A137" s="78">
        <v>136</v>
      </c>
      <c r="B137" s="87" t="s">
        <v>328</v>
      </c>
      <c r="C137" s="22" t="s">
        <v>329</v>
      </c>
      <c r="D137" s="22" t="s">
        <v>330</v>
      </c>
      <c r="E137" s="22">
        <v>5</v>
      </c>
      <c r="F137" s="22" t="s">
        <v>13</v>
      </c>
      <c r="G137" s="22"/>
      <c r="H137" s="22"/>
      <c r="I137" s="22"/>
    </row>
    <row r="138" s="67" customFormat="1" spans="1:9">
      <c r="A138" s="78">
        <v>137</v>
      </c>
      <c r="B138" s="87" t="s">
        <v>331</v>
      </c>
      <c r="C138" s="22" t="s">
        <v>332</v>
      </c>
      <c r="D138" s="22" t="s">
        <v>333</v>
      </c>
      <c r="E138" s="22">
        <v>5</v>
      </c>
      <c r="F138" s="22" t="s">
        <v>13</v>
      </c>
      <c r="G138" s="22"/>
      <c r="H138" s="22"/>
      <c r="I138" s="22"/>
    </row>
    <row r="139" s="67" customFormat="1" spans="1:9">
      <c r="A139" s="78">
        <v>138</v>
      </c>
      <c r="B139" s="87" t="s">
        <v>334</v>
      </c>
      <c r="C139" s="22" t="s">
        <v>335</v>
      </c>
      <c r="D139" s="22" t="s">
        <v>336</v>
      </c>
      <c r="E139" s="22">
        <v>5</v>
      </c>
      <c r="F139" s="22" t="s">
        <v>37</v>
      </c>
      <c r="G139" s="22"/>
      <c r="H139" s="22"/>
      <c r="I139" s="22"/>
    </row>
    <row r="140" s="67" customFormat="1" spans="1:9">
      <c r="A140" s="78">
        <v>139</v>
      </c>
      <c r="B140" s="87" t="s">
        <v>337</v>
      </c>
      <c r="C140" s="22" t="s">
        <v>338</v>
      </c>
      <c r="D140" s="22" t="s">
        <v>339</v>
      </c>
      <c r="E140" s="22">
        <v>10</v>
      </c>
      <c r="F140" s="22" t="s">
        <v>37</v>
      </c>
      <c r="G140" s="22"/>
      <c r="H140" s="22"/>
      <c r="I140" s="22"/>
    </row>
    <row r="141" s="67" customFormat="1" spans="1:9">
      <c r="A141" s="78">
        <v>140</v>
      </c>
      <c r="B141" s="87" t="s">
        <v>334</v>
      </c>
      <c r="C141" s="22" t="s">
        <v>340</v>
      </c>
      <c r="D141" s="22" t="s">
        <v>341</v>
      </c>
      <c r="E141" s="22">
        <v>5</v>
      </c>
      <c r="F141" s="22" t="s">
        <v>37</v>
      </c>
      <c r="G141" s="22"/>
      <c r="H141" s="22"/>
      <c r="I141" s="22"/>
    </row>
    <row r="142" s="67" customFormat="1" spans="1:9">
      <c r="A142" s="78">
        <v>141</v>
      </c>
      <c r="B142" s="87" t="s">
        <v>342</v>
      </c>
      <c r="C142" s="22" t="s">
        <v>343</v>
      </c>
      <c r="D142" s="22" t="s">
        <v>344</v>
      </c>
      <c r="E142" s="22">
        <v>2</v>
      </c>
      <c r="F142" s="22" t="s">
        <v>183</v>
      </c>
      <c r="G142" s="22"/>
      <c r="H142" s="22"/>
      <c r="I142" s="22"/>
    </row>
    <row r="143" s="67" customFormat="1" spans="1:9">
      <c r="A143" s="78">
        <v>142</v>
      </c>
      <c r="B143" s="87" t="s">
        <v>345</v>
      </c>
      <c r="C143" s="22" t="s">
        <v>346</v>
      </c>
      <c r="D143" s="22" t="s">
        <v>347</v>
      </c>
      <c r="E143" s="22">
        <v>2</v>
      </c>
      <c r="F143" s="22" t="s">
        <v>23</v>
      </c>
      <c r="G143" s="22"/>
      <c r="H143" s="22"/>
      <c r="I143" s="22"/>
    </row>
    <row r="144" s="68" customFormat="1" spans="1:9">
      <c r="A144" s="47">
        <v>143</v>
      </c>
      <c r="B144" s="136" t="s">
        <v>348</v>
      </c>
      <c r="C144" s="35"/>
      <c r="D144" s="89"/>
      <c r="E144" s="89"/>
      <c r="F144" s="89"/>
      <c r="G144" s="30"/>
      <c r="H144" s="22"/>
      <c r="I144" s="35"/>
    </row>
    <row r="145" ht="77" customHeight="1" spans="1:9">
      <c r="A145" s="154" t="s">
        <v>349</v>
      </c>
      <c r="B145" s="155"/>
      <c r="C145" s="155"/>
      <c r="D145" s="155"/>
      <c r="E145" s="155"/>
      <c r="F145" s="155"/>
      <c r="G145" s="155"/>
      <c r="H145" s="155"/>
      <c r="I145" s="156"/>
    </row>
  </sheetData>
  <mergeCells count="2">
    <mergeCell ref="A1:I1"/>
    <mergeCell ref="A145:I14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0"/>
  <sheetViews>
    <sheetView topLeftCell="A109" workbookViewId="0">
      <selection activeCell="B120" sqref="B120:I120"/>
    </sheetView>
  </sheetViews>
  <sheetFormatPr defaultColWidth="9" defaultRowHeight="14.25"/>
  <cols>
    <col min="1" max="1" width="6.75" style="72" customWidth="1"/>
    <col min="2" max="2" width="14.5" style="73" customWidth="1"/>
    <col min="3" max="3" width="27.25" style="67" customWidth="1"/>
    <col min="4" max="4" width="19.5" style="74" customWidth="1"/>
    <col min="5" max="5" width="12.5" style="67"/>
    <col min="6" max="6" width="9.5" style="67" customWidth="1"/>
    <col min="7" max="7" width="9.625" style="67" customWidth="1"/>
    <col min="8" max="8" width="10.625" style="70" customWidth="1"/>
    <col min="9" max="9" width="25.375" style="70" customWidth="1"/>
    <col min="10" max="16384" width="9" style="70"/>
  </cols>
  <sheetData>
    <row r="1" s="2" customFormat="1" ht="31" customHeight="1" spans="1:9">
      <c r="A1" s="75" t="s">
        <v>350</v>
      </c>
      <c r="B1" s="76"/>
      <c r="C1" s="20"/>
      <c r="D1" s="77"/>
      <c r="E1" s="20"/>
      <c r="F1" s="20"/>
      <c r="G1" s="20"/>
      <c r="H1" s="20"/>
      <c r="I1" s="20"/>
    </row>
    <row r="2" s="2" customFormat="1" ht="31" customHeight="1" spans="1:9">
      <c r="A2" s="21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3" t="s">
        <v>7</v>
      </c>
      <c r="H2" s="23" t="s">
        <v>8</v>
      </c>
      <c r="I2" s="23" t="s">
        <v>9</v>
      </c>
    </row>
    <row r="3" s="66" customFormat="1" ht="42.75" spans="1:9">
      <c r="A3" s="78">
        <v>1</v>
      </c>
      <c r="B3" s="79" t="s">
        <v>351</v>
      </c>
      <c r="C3" s="80" t="s">
        <v>352</v>
      </c>
      <c r="D3" s="80" t="s">
        <v>353</v>
      </c>
      <c r="E3" s="47">
        <v>1</v>
      </c>
      <c r="F3" s="47" t="s">
        <v>354</v>
      </c>
      <c r="G3" s="81"/>
      <c r="H3" s="80"/>
      <c r="I3" s="82"/>
    </row>
    <row r="4" s="2" customFormat="1" ht="28.5" spans="1:9">
      <c r="A4" s="78">
        <v>2</v>
      </c>
      <c r="B4" s="83" t="s">
        <v>355</v>
      </c>
      <c r="C4" s="67" t="s">
        <v>356</v>
      </c>
      <c r="D4" s="84" t="s">
        <v>357</v>
      </c>
      <c r="E4" s="41">
        <v>1</v>
      </c>
      <c r="F4" s="41" t="s">
        <v>183</v>
      </c>
      <c r="G4" s="85"/>
      <c r="H4" s="80"/>
      <c r="I4" s="44"/>
    </row>
    <row r="5" s="2" customFormat="1" spans="1:9">
      <c r="A5" s="78">
        <v>4</v>
      </c>
      <c r="B5" s="86" t="s">
        <v>358</v>
      </c>
      <c r="C5" s="23"/>
      <c r="D5" s="41" t="s">
        <v>359</v>
      </c>
      <c r="E5" s="41">
        <v>30</v>
      </c>
      <c r="F5" s="41" t="s">
        <v>13</v>
      </c>
      <c r="G5" s="85"/>
      <c r="H5" s="80"/>
      <c r="I5" s="44"/>
    </row>
    <row r="6" s="2" customFormat="1" ht="29" customHeight="1" spans="1:9">
      <c r="A6" s="78">
        <v>5</v>
      </c>
      <c r="B6" s="86" t="s">
        <v>360</v>
      </c>
      <c r="C6" s="23" t="s">
        <v>361</v>
      </c>
      <c r="D6" s="41" t="s">
        <v>362</v>
      </c>
      <c r="E6" s="41">
        <v>1</v>
      </c>
      <c r="F6" s="41" t="s">
        <v>354</v>
      </c>
      <c r="G6" s="85"/>
      <c r="H6" s="80"/>
      <c r="I6" s="44"/>
    </row>
    <row r="7" s="67" customFormat="1" spans="1:9">
      <c r="A7" s="78">
        <v>8</v>
      </c>
      <c r="B7" s="87" t="s">
        <v>363</v>
      </c>
      <c r="C7" s="23" t="s">
        <v>364</v>
      </c>
      <c r="D7" s="41" t="s">
        <v>365</v>
      </c>
      <c r="E7" s="41">
        <v>1</v>
      </c>
      <c r="F7" s="41" t="s">
        <v>13</v>
      </c>
      <c r="G7" s="85"/>
      <c r="H7" s="80"/>
      <c r="I7" s="22"/>
    </row>
    <row r="8" s="3" customFormat="1" ht="42.75" spans="1:9">
      <c r="A8" s="78">
        <v>9</v>
      </c>
      <c r="B8" s="86" t="s">
        <v>366</v>
      </c>
      <c r="C8" s="35" t="s">
        <v>367</v>
      </c>
      <c r="D8" s="42"/>
      <c r="E8" s="41">
        <v>1</v>
      </c>
      <c r="F8" s="41" t="s">
        <v>354</v>
      </c>
      <c r="G8" s="88"/>
      <c r="H8" s="80"/>
      <c r="I8" s="35"/>
    </row>
    <row r="9" s="68" customFormat="1" spans="1:9">
      <c r="A9" s="78">
        <v>10</v>
      </c>
      <c r="B9" s="86" t="s">
        <v>368</v>
      </c>
      <c r="C9" s="35" t="s">
        <v>369</v>
      </c>
      <c r="D9" s="89" t="s">
        <v>370</v>
      </c>
      <c r="E9" s="89">
        <v>2</v>
      </c>
      <c r="F9" s="89" t="s">
        <v>354</v>
      </c>
      <c r="G9" s="88"/>
      <c r="H9" s="80"/>
      <c r="I9" s="35"/>
    </row>
    <row r="10" s="68" customFormat="1" spans="1:9">
      <c r="A10" s="78">
        <v>11</v>
      </c>
      <c r="B10" s="86" t="s">
        <v>371</v>
      </c>
      <c r="C10" s="35" t="s">
        <v>372</v>
      </c>
      <c r="D10" s="89" t="s">
        <v>373</v>
      </c>
      <c r="E10" s="89">
        <v>1</v>
      </c>
      <c r="F10" s="89" t="s">
        <v>354</v>
      </c>
      <c r="G10" s="88"/>
      <c r="H10" s="80"/>
      <c r="I10" s="35"/>
    </row>
    <row r="11" s="6" customFormat="1" spans="1:9">
      <c r="A11" s="78">
        <v>12</v>
      </c>
      <c r="B11" s="79" t="s">
        <v>374</v>
      </c>
      <c r="C11" s="80" t="s">
        <v>375</v>
      </c>
      <c r="D11" s="90" t="s">
        <v>376</v>
      </c>
      <c r="E11" s="41">
        <v>4</v>
      </c>
      <c r="F11" s="41" t="s">
        <v>13</v>
      </c>
      <c r="G11" s="91"/>
      <c r="H11" s="80"/>
      <c r="I11" s="47"/>
    </row>
    <row r="12" s="67" customFormat="1" ht="28.5" spans="1:9">
      <c r="A12" s="78">
        <v>13</v>
      </c>
      <c r="B12" s="86" t="s">
        <v>358</v>
      </c>
      <c r="C12" s="23" t="s">
        <v>377</v>
      </c>
      <c r="D12" s="22" t="s">
        <v>378</v>
      </c>
      <c r="E12" s="23">
        <v>1</v>
      </c>
      <c r="F12" s="23" t="s">
        <v>13</v>
      </c>
      <c r="G12" s="23"/>
      <c r="H12" s="23"/>
      <c r="I12" s="23"/>
    </row>
    <row r="13" s="67" customFormat="1" ht="57" spans="1:9">
      <c r="A13" s="78">
        <v>14</v>
      </c>
      <c r="B13" s="86" t="s">
        <v>379</v>
      </c>
      <c r="C13" s="22" t="s">
        <v>380</v>
      </c>
      <c r="D13" s="22"/>
      <c r="E13" s="41">
        <v>2</v>
      </c>
      <c r="F13" s="41" t="s">
        <v>150</v>
      </c>
      <c r="G13" s="92"/>
      <c r="H13" s="23"/>
      <c r="I13" s="41"/>
    </row>
    <row r="14" s="67" customFormat="1" ht="28.5" spans="1:9">
      <c r="A14" s="78">
        <v>15</v>
      </c>
      <c r="B14" s="87" t="s">
        <v>381</v>
      </c>
      <c r="C14" s="22"/>
      <c r="D14" s="42" t="s">
        <v>359</v>
      </c>
      <c r="E14" s="41">
        <v>6</v>
      </c>
      <c r="F14" s="41" t="s">
        <v>13</v>
      </c>
      <c r="G14" s="93"/>
      <c r="H14" s="23"/>
      <c r="I14" s="23"/>
    </row>
    <row r="15" s="67" customFormat="1" spans="1:9">
      <c r="A15" s="78">
        <v>16</v>
      </c>
      <c r="B15" s="87" t="s">
        <v>374</v>
      </c>
      <c r="C15" s="23" t="s">
        <v>382</v>
      </c>
      <c r="D15" s="42" t="s">
        <v>76</v>
      </c>
      <c r="E15" s="41">
        <v>1</v>
      </c>
      <c r="F15" s="41" t="s">
        <v>13</v>
      </c>
      <c r="G15" s="93"/>
      <c r="H15" s="23"/>
      <c r="I15" s="23"/>
    </row>
    <row r="16" s="67" customFormat="1" ht="99.75" spans="1:9">
      <c r="A16" s="78">
        <v>17</v>
      </c>
      <c r="B16" s="87" t="s">
        <v>383</v>
      </c>
      <c r="C16" s="22" t="s">
        <v>384</v>
      </c>
      <c r="D16" s="42" t="s">
        <v>385</v>
      </c>
      <c r="E16" s="41">
        <v>2</v>
      </c>
      <c r="F16" s="41" t="s">
        <v>386</v>
      </c>
      <c r="G16" s="93"/>
      <c r="H16" s="23"/>
      <c r="I16" s="23"/>
    </row>
    <row r="17" s="67" customFormat="1" ht="28.5" spans="1:9">
      <c r="A17" s="78">
        <v>18</v>
      </c>
      <c r="B17" s="87" t="s">
        <v>387</v>
      </c>
      <c r="C17" s="23" t="s">
        <v>388</v>
      </c>
      <c r="D17" s="42" t="s">
        <v>365</v>
      </c>
      <c r="E17" s="41">
        <v>2</v>
      </c>
      <c r="F17" s="41" t="s">
        <v>13</v>
      </c>
      <c r="G17" s="93"/>
      <c r="H17" s="23"/>
      <c r="I17" s="23"/>
    </row>
    <row r="18" s="69" customFormat="1" spans="1:9">
      <c r="A18" s="78">
        <v>19</v>
      </c>
      <c r="B18" s="94" t="s">
        <v>358</v>
      </c>
      <c r="C18" s="95"/>
      <c r="D18" s="96" t="s">
        <v>389</v>
      </c>
      <c r="E18" s="96">
        <v>5</v>
      </c>
      <c r="F18" s="96" t="s">
        <v>13</v>
      </c>
      <c r="G18" s="97"/>
      <c r="H18" s="95"/>
      <c r="I18" s="95"/>
    </row>
    <row r="19" s="67" customFormat="1" spans="1:9">
      <c r="A19" s="78">
        <v>21</v>
      </c>
      <c r="B19" s="86" t="s">
        <v>390</v>
      </c>
      <c r="C19" s="23" t="s">
        <v>391</v>
      </c>
      <c r="D19" s="41" t="s">
        <v>392</v>
      </c>
      <c r="E19" s="41">
        <v>1</v>
      </c>
      <c r="F19" s="41" t="s">
        <v>13</v>
      </c>
      <c r="G19" s="93"/>
      <c r="H19" s="23"/>
      <c r="I19" s="23"/>
    </row>
    <row r="20" s="69" customFormat="1" ht="152.55" spans="1:9">
      <c r="A20" s="78">
        <v>22</v>
      </c>
      <c r="B20" s="94" t="s">
        <v>393</v>
      </c>
      <c r="C20" s="95" t="s">
        <v>394</v>
      </c>
      <c r="D20" s="96" t="s">
        <v>395</v>
      </c>
      <c r="E20" s="96">
        <v>1</v>
      </c>
      <c r="F20" s="96" t="s">
        <v>396</v>
      </c>
      <c r="G20" s="69"/>
      <c r="H20" s="95"/>
      <c r="I20" s="98" t="str">
        <f>_xlfn.DISPIMG("ID_F05A921E19A7403E90C38649BCD1EF00",1)</f>
        <v>=DISPIMG("ID_F05A921E19A7403E90C38649BCD1EF00",1)</v>
      </c>
    </row>
    <row r="21" s="67" customFormat="1" spans="1:9">
      <c r="A21" s="78">
        <v>23</v>
      </c>
      <c r="B21" s="86" t="s">
        <v>397</v>
      </c>
      <c r="C21" s="23"/>
      <c r="D21" s="41" t="s">
        <v>398</v>
      </c>
      <c r="E21" s="41">
        <v>2</v>
      </c>
      <c r="F21" s="41" t="s">
        <v>13</v>
      </c>
      <c r="G21" s="93"/>
      <c r="H21" s="23"/>
      <c r="I21" s="23"/>
    </row>
    <row r="22" s="67" customFormat="1" spans="1:9">
      <c r="A22" s="78">
        <v>24</v>
      </c>
      <c r="B22" s="86" t="s">
        <v>399</v>
      </c>
      <c r="C22" s="23"/>
      <c r="D22" s="41" t="s">
        <v>400</v>
      </c>
      <c r="E22" s="41">
        <v>3</v>
      </c>
      <c r="F22" s="41" t="s">
        <v>13</v>
      </c>
      <c r="G22" s="93"/>
      <c r="H22" s="23"/>
      <c r="I22" s="23"/>
    </row>
    <row r="23" s="67" customFormat="1" ht="152.25" spans="1:9">
      <c r="A23" s="78">
        <v>25</v>
      </c>
      <c r="B23" s="86" t="s">
        <v>401</v>
      </c>
      <c r="C23" s="23" t="s">
        <v>402</v>
      </c>
      <c r="D23" s="42"/>
      <c r="E23" s="41">
        <v>1</v>
      </c>
      <c r="F23" s="41" t="s">
        <v>13</v>
      </c>
      <c r="G23" s="85"/>
      <c r="H23" s="23"/>
      <c r="I23" s="99" t="str">
        <f>_xlfn.DISPIMG("ID_2C4A8A6434C449029D66263B9C72DD26",1)</f>
        <v>=DISPIMG("ID_2C4A8A6434C449029D66263B9C72DD26",1)</v>
      </c>
    </row>
    <row r="24" s="67" customFormat="1" ht="152.25" spans="1:9">
      <c r="A24" s="78">
        <v>26</v>
      </c>
      <c r="B24" s="87" t="s">
        <v>403</v>
      </c>
      <c r="C24" s="23" t="s">
        <v>404</v>
      </c>
      <c r="D24" s="42"/>
      <c r="E24" s="41">
        <v>10</v>
      </c>
      <c r="F24" s="41" t="s">
        <v>13</v>
      </c>
      <c r="G24" s="85"/>
      <c r="H24" s="23"/>
      <c r="I24" s="100" t="str">
        <f>_xlfn.DISPIMG("ID_A62D088B5C734D7CB41A57863C23AEC0",1)</f>
        <v>=DISPIMG("ID_A62D088B5C734D7CB41A57863C23AEC0",1)</v>
      </c>
    </row>
    <row r="25" s="67" customFormat="1" ht="152.25" spans="1:9">
      <c r="A25" s="78">
        <v>27</v>
      </c>
      <c r="B25" s="101" t="s">
        <v>405</v>
      </c>
      <c r="C25" s="23" t="s">
        <v>405</v>
      </c>
      <c r="D25" s="42"/>
      <c r="E25" s="41">
        <v>4</v>
      </c>
      <c r="F25" s="41" t="s">
        <v>13</v>
      </c>
      <c r="G25" s="102"/>
      <c r="H25" s="23"/>
      <c r="I25" s="100" t="str">
        <f>_xlfn.DISPIMG("ID_3C985A60AB474DE7ABFE75ACB5B5CAEE",1)</f>
        <v>=DISPIMG("ID_3C985A60AB474DE7ABFE75ACB5B5CAEE",1)</v>
      </c>
    </row>
    <row r="26" s="69" customFormat="1" ht="42.75" spans="1:9">
      <c r="A26" s="78">
        <v>28</v>
      </c>
      <c r="B26" s="103" t="s">
        <v>406</v>
      </c>
      <c r="C26" s="104" t="s">
        <v>407</v>
      </c>
      <c r="D26" s="105" t="s">
        <v>407</v>
      </c>
      <c r="E26" s="96">
        <v>2</v>
      </c>
      <c r="F26" s="96" t="s">
        <v>13</v>
      </c>
      <c r="G26" s="97"/>
      <c r="H26" s="95"/>
      <c r="I26" s="95"/>
    </row>
    <row r="27" s="69" customFormat="1" ht="28.5" spans="1:9">
      <c r="A27" s="78">
        <v>29</v>
      </c>
      <c r="B27" s="103" t="s">
        <v>408</v>
      </c>
      <c r="C27" s="95" t="s">
        <v>408</v>
      </c>
      <c r="D27" s="105" t="s">
        <v>408</v>
      </c>
      <c r="E27" s="96">
        <v>4</v>
      </c>
      <c r="F27" s="96" t="s">
        <v>13</v>
      </c>
      <c r="G27" s="97"/>
      <c r="H27" s="95"/>
      <c r="I27" s="95"/>
    </row>
    <row r="28" s="69" customFormat="1" spans="1:9">
      <c r="A28" s="78">
        <v>30</v>
      </c>
      <c r="B28" s="94" t="s">
        <v>409</v>
      </c>
      <c r="C28" s="95" t="s">
        <v>410</v>
      </c>
      <c r="D28" s="96" t="s">
        <v>411</v>
      </c>
      <c r="E28" s="96">
        <v>1</v>
      </c>
      <c r="F28" s="96" t="s">
        <v>13</v>
      </c>
      <c r="G28" s="97"/>
      <c r="H28" s="95"/>
      <c r="I28" s="95"/>
    </row>
    <row r="29" s="69" customFormat="1" spans="1:9">
      <c r="A29" s="78">
        <v>31</v>
      </c>
      <c r="B29" s="94" t="s">
        <v>401</v>
      </c>
      <c r="C29" s="95" t="s">
        <v>412</v>
      </c>
      <c r="D29" s="96"/>
      <c r="E29" s="96">
        <v>2</v>
      </c>
      <c r="F29" s="96" t="s">
        <v>354</v>
      </c>
      <c r="G29" s="97"/>
      <c r="H29" s="95"/>
      <c r="I29" s="95"/>
    </row>
    <row r="30" s="3" customFormat="1" ht="28.5" spans="1:9">
      <c r="A30" s="78">
        <v>32</v>
      </c>
      <c r="B30" s="86" t="s">
        <v>413</v>
      </c>
      <c r="C30" s="35" t="s">
        <v>414</v>
      </c>
      <c r="D30" s="42" t="s">
        <v>415</v>
      </c>
      <c r="E30" s="41">
        <v>1</v>
      </c>
      <c r="F30" s="41" t="s">
        <v>150</v>
      </c>
      <c r="G30" s="106"/>
      <c r="H30" s="23"/>
      <c r="I30" s="35"/>
    </row>
    <row r="31" s="2" customFormat="1" ht="28.5" spans="1:9">
      <c r="A31" s="78">
        <v>33</v>
      </c>
      <c r="B31" s="83" t="s">
        <v>416</v>
      </c>
      <c r="C31" s="107" t="s">
        <v>417</v>
      </c>
      <c r="D31" s="108"/>
      <c r="E31" s="21">
        <v>1</v>
      </c>
      <c r="F31" s="21" t="s">
        <v>13</v>
      </c>
      <c r="G31" s="109"/>
      <c r="H31" s="23"/>
      <c r="I31" s="23"/>
    </row>
    <row r="32" s="2" customFormat="1" ht="28.5" spans="1:9">
      <c r="A32" s="78">
        <v>34</v>
      </c>
      <c r="B32" s="83" t="s">
        <v>418</v>
      </c>
      <c r="C32" s="107"/>
      <c r="D32" s="108"/>
      <c r="E32" s="21">
        <v>2</v>
      </c>
      <c r="F32" s="21" t="s">
        <v>13</v>
      </c>
      <c r="G32" s="109"/>
      <c r="H32" s="23"/>
      <c r="I32" s="23"/>
    </row>
    <row r="33" s="2" customFormat="1" spans="1:9">
      <c r="A33" s="78">
        <v>35</v>
      </c>
      <c r="B33" s="46" t="s">
        <v>358</v>
      </c>
      <c r="C33" s="107"/>
      <c r="D33" s="108" t="s">
        <v>419</v>
      </c>
      <c r="E33" s="21">
        <v>2</v>
      </c>
      <c r="F33" s="21" t="s">
        <v>13</v>
      </c>
      <c r="G33" s="109"/>
      <c r="H33" s="23"/>
      <c r="I33" s="23"/>
    </row>
    <row r="34" s="2" customFormat="1" ht="152.25" spans="1:9">
      <c r="A34" s="78">
        <v>36</v>
      </c>
      <c r="B34" s="110" t="s">
        <v>401</v>
      </c>
      <c r="C34" s="107"/>
      <c r="D34" s="108"/>
      <c r="E34" s="111">
        <v>1</v>
      </c>
      <c r="F34" s="111" t="s">
        <v>13</v>
      </c>
      <c r="G34" s="112"/>
      <c r="H34" s="23"/>
      <c r="I34" s="113" t="str">
        <f>_xlfn.DISPIMG("ID_FA688394AA87488FA7186227282C4F96",1)</f>
        <v>=DISPIMG("ID_FA688394AA87488FA7186227282C4F96",1)</v>
      </c>
    </row>
    <row r="35" s="2" customFormat="1" spans="1:9">
      <c r="A35" s="78">
        <v>37</v>
      </c>
      <c r="B35" s="110" t="s">
        <v>420</v>
      </c>
      <c r="C35" s="107"/>
      <c r="D35" s="107" t="s">
        <v>359</v>
      </c>
      <c r="E35" s="111">
        <v>2</v>
      </c>
      <c r="F35" s="111" t="s">
        <v>13</v>
      </c>
      <c r="G35" s="109"/>
      <c r="H35" s="23"/>
      <c r="I35" s="23"/>
    </row>
    <row r="36" s="70" customFormat="1" spans="1:9">
      <c r="A36" s="78">
        <v>38</v>
      </c>
      <c r="B36" s="46" t="s">
        <v>421</v>
      </c>
      <c r="C36" s="107"/>
      <c r="D36" s="114" t="s">
        <v>422</v>
      </c>
      <c r="E36" s="115">
        <v>4</v>
      </c>
      <c r="F36" s="115" t="s">
        <v>37</v>
      </c>
      <c r="G36" s="109"/>
      <c r="H36" s="23"/>
      <c r="I36" s="23"/>
    </row>
    <row r="37" s="70" customFormat="1" spans="1:9">
      <c r="A37" s="78">
        <v>39</v>
      </c>
      <c r="B37" s="46" t="s">
        <v>423</v>
      </c>
      <c r="C37" s="107"/>
      <c r="D37" s="114" t="s">
        <v>424</v>
      </c>
      <c r="E37" s="115">
        <v>2</v>
      </c>
      <c r="F37" s="115" t="s">
        <v>150</v>
      </c>
      <c r="G37" s="109"/>
      <c r="H37" s="23"/>
      <c r="I37" s="23"/>
    </row>
    <row r="38" s="70" customFormat="1" spans="1:9">
      <c r="A38" s="78">
        <v>40</v>
      </c>
      <c r="B38" s="46" t="s">
        <v>425</v>
      </c>
      <c r="C38" s="107" t="s">
        <v>373</v>
      </c>
      <c r="D38" s="114" t="s">
        <v>426</v>
      </c>
      <c r="E38" s="115">
        <v>2</v>
      </c>
      <c r="F38" s="115" t="s">
        <v>37</v>
      </c>
      <c r="G38" s="109"/>
      <c r="H38" s="23"/>
      <c r="I38" s="23"/>
    </row>
    <row r="39" s="2" customFormat="1" ht="152.25" spans="1:9">
      <c r="A39" s="78">
        <v>41</v>
      </c>
      <c r="B39" s="46" t="s">
        <v>427</v>
      </c>
      <c r="C39" s="60"/>
      <c r="D39" s="21" t="s">
        <v>428</v>
      </c>
      <c r="E39" s="21">
        <v>2</v>
      </c>
      <c r="F39" s="21" t="s">
        <v>13</v>
      </c>
      <c r="G39" s="85"/>
      <c r="H39" s="23"/>
      <c r="I39" s="58" t="str">
        <f>_xlfn.DISPIMG("ID_CE207F88D42F42E396257684F1E63F9E",1)</f>
        <v>=DISPIMG("ID_CE207F88D42F42E396257684F1E63F9E",1)</v>
      </c>
    </row>
    <row r="40" s="2" customFormat="1" ht="152.25" spans="1:9">
      <c r="A40" s="78">
        <v>42</v>
      </c>
      <c r="B40" s="46" t="s">
        <v>429</v>
      </c>
      <c r="C40" s="60"/>
      <c r="D40" s="21" t="s">
        <v>428</v>
      </c>
      <c r="E40" s="21">
        <v>2</v>
      </c>
      <c r="F40" s="21" t="s">
        <v>13</v>
      </c>
      <c r="G40" s="102"/>
      <c r="H40" s="23"/>
      <c r="I40" s="116" t="str">
        <f>_xlfn.DISPIMG("ID_0D120B33631042648E31DABE7C5BA416",1)</f>
        <v>=DISPIMG("ID_0D120B33631042648E31DABE7C5BA416",1)</v>
      </c>
    </row>
    <row r="41" s="2" customFormat="1" ht="42.75" spans="1:9">
      <c r="A41" s="78">
        <v>43</v>
      </c>
      <c r="B41" s="117" t="s">
        <v>430</v>
      </c>
      <c r="C41" s="107" t="s">
        <v>431</v>
      </c>
      <c r="D41" s="108" t="s">
        <v>432</v>
      </c>
      <c r="E41" s="111">
        <v>2</v>
      </c>
      <c r="F41" s="111" t="s">
        <v>13</v>
      </c>
      <c r="G41" s="23"/>
      <c r="H41" s="23"/>
      <c r="I41" s="116" t="s">
        <v>433</v>
      </c>
    </row>
    <row r="42" s="2" customFormat="1" ht="149.4" spans="1:9">
      <c r="A42" s="78">
        <v>44</v>
      </c>
      <c r="B42" s="117" t="s">
        <v>358</v>
      </c>
      <c r="C42" s="107"/>
      <c r="D42" s="108" t="s">
        <v>434</v>
      </c>
      <c r="E42" s="111">
        <v>3</v>
      </c>
      <c r="F42" s="111" t="s">
        <v>13</v>
      </c>
      <c r="G42" s="23"/>
      <c r="H42" s="23"/>
      <c r="I42" s="116" t="str">
        <f>_xlfn.DISPIMG("ID_EAF4FBB4B0784C018EF40B085457F20C",1)</f>
        <v>=DISPIMG("ID_EAF4FBB4B0784C018EF40B085457F20C",1)</v>
      </c>
    </row>
    <row r="43" s="66" customFormat="1" ht="57" spans="1:9">
      <c r="A43" s="78">
        <v>47</v>
      </c>
      <c r="B43" s="79" t="s">
        <v>435</v>
      </c>
      <c r="C43" s="47" t="s">
        <v>373</v>
      </c>
      <c r="D43" s="80" t="s">
        <v>436</v>
      </c>
      <c r="E43" s="47">
        <v>2</v>
      </c>
      <c r="F43" s="47" t="s">
        <v>150</v>
      </c>
      <c r="G43" s="47"/>
      <c r="H43" s="47"/>
      <c r="I43" s="90"/>
    </row>
    <row r="44" s="66" customFormat="1" spans="1:9">
      <c r="A44" s="78">
        <v>48</v>
      </c>
      <c r="B44" s="86" t="s">
        <v>358</v>
      </c>
      <c r="C44" s="47" t="s">
        <v>437</v>
      </c>
      <c r="D44" s="118" t="s">
        <v>438</v>
      </c>
      <c r="E44" s="89">
        <v>2</v>
      </c>
      <c r="F44" s="89" t="s">
        <v>13</v>
      </c>
      <c r="G44" s="23"/>
      <c r="H44" s="47"/>
      <c r="I44" s="21"/>
    </row>
    <row r="45" s="66" customFormat="1" spans="1:9">
      <c r="A45" s="78">
        <v>49</v>
      </c>
      <c r="B45" s="86" t="s">
        <v>439</v>
      </c>
      <c r="C45" s="47">
        <v>305</v>
      </c>
      <c r="D45" s="89" t="s">
        <v>439</v>
      </c>
      <c r="E45" s="89">
        <v>3</v>
      </c>
      <c r="F45" s="89" t="s">
        <v>44</v>
      </c>
      <c r="G45" s="23"/>
      <c r="H45" s="47"/>
      <c r="I45" s="21"/>
    </row>
    <row r="46" s="66" customFormat="1" spans="1:9">
      <c r="A46" s="78">
        <v>50</v>
      </c>
      <c r="B46" s="86" t="s">
        <v>440</v>
      </c>
      <c r="C46" s="47"/>
      <c r="D46" s="89" t="s">
        <v>440</v>
      </c>
      <c r="E46" s="89">
        <v>5</v>
      </c>
      <c r="F46" s="89" t="s">
        <v>37</v>
      </c>
      <c r="G46" s="23"/>
      <c r="H46" s="47"/>
      <c r="I46" s="21" t="s">
        <v>441</v>
      </c>
    </row>
    <row r="47" s="7" customFormat="1" spans="1:9">
      <c r="A47" s="78">
        <v>51</v>
      </c>
      <c r="B47" s="46" t="s">
        <v>397</v>
      </c>
      <c r="C47" s="80"/>
      <c r="D47" s="60" t="s">
        <v>442</v>
      </c>
      <c r="E47" s="41">
        <v>3</v>
      </c>
      <c r="F47" s="41" t="s">
        <v>150</v>
      </c>
      <c r="G47" s="52"/>
      <c r="H47" s="47"/>
      <c r="I47" s="52"/>
    </row>
    <row r="48" s="66" customFormat="1" spans="1:9">
      <c r="A48" s="78">
        <v>52</v>
      </c>
      <c r="B48" s="87" t="s">
        <v>443</v>
      </c>
      <c r="C48" s="47"/>
      <c r="D48" s="89" t="s">
        <v>444</v>
      </c>
      <c r="E48" s="89">
        <v>2</v>
      </c>
      <c r="F48" s="89" t="s">
        <v>150</v>
      </c>
      <c r="G48" s="47"/>
      <c r="H48" s="47"/>
      <c r="I48" s="118"/>
    </row>
    <row r="49" s="66" customFormat="1" spans="1:9">
      <c r="A49" s="78">
        <v>53</v>
      </c>
      <c r="B49" s="86" t="s">
        <v>445</v>
      </c>
      <c r="C49" s="21" t="s">
        <v>446</v>
      </c>
      <c r="D49" s="89" t="s">
        <v>447</v>
      </c>
      <c r="E49" s="89">
        <v>2</v>
      </c>
      <c r="F49" s="89" t="s">
        <v>13</v>
      </c>
      <c r="G49" s="21"/>
      <c r="H49" s="47"/>
      <c r="I49" s="21"/>
    </row>
    <row r="50" s="7" customFormat="1" spans="1:9">
      <c r="A50" s="78">
        <v>54</v>
      </c>
      <c r="B50" s="86" t="s">
        <v>363</v>
      </c>
      <c r="C50" s="21" t="s">
        <v>448</v>
      </c>
      <c r="D50" s="60" t="s">
        <v>449</v>
      </c>
      <c r="E50" s="41">
        <v>1</v>
      </c>
      <c r="F50" s="41" t="s">
        <v>13</v>
      </c>
      <c r="G50" s="52"/>
      <c r="H50" s="47"/>
      <c r="I50" s="52"/>
    </row>
    <row r="51" s="6" customFormat="1" ht="28.5" spans="1:9">
      <c r="A51" s="78">
        <v>55</v>
      </c>
      <c r="B51" s="87" t="s">
        <v>450</v>
      </c>
      <c r="C51" s="21" t="s">
        <v>451</v>
      </c>
      <c r="D51" s="42" t="s">
        <v>452</v>
      </c>
      <c r="E51" s="41">
        <v>4</v>
      </c>
      <c r="F51" s="41" t="s">
        <v>13</v>
      </c>
      <c r="G51" s="21"/>
      <c r="H51" s="21"/>
      <c r="I51" s="21"/>
    </row>
    <row r="52" s="6" customFormat="1" spans="1:9">
      <c r="A52" s="78">
        <v>56</v>
      </c>
      <c r="B52" s="87" t="s">
        <v>453</v>
      </c>
      <c r="C52" s="21" t="s">
        <v>454</v>
      </c>
      <c r="D52" s="42" t="s">
        <v>455</v>
      </c>
      <c r="E52" s="41">
        <v>2</v>
      </c>
      <c r="F52" s="41" t="s">
        <v>13</v>
      </c>
      <c r="G52" s="21"/>
      <c r="H52" s="21"/>
      <c r="I52" s="21"/>
    </row>
    <row r="53" s="6" customFormat="1" spans="1:9">
      <c r="A53" s="78">
        <v>57</v>
      </c>
      <c r="B53" s="87" t="s">
        <v>456</v>
      </c>
      <c r="C53" s="60" t="s">
        <v>457</v>
      </c>
      <c r="D53" s="42" t="s">
        <v>458</v>
      </c>
      <c r="E53" s="41">
        <v>10</v>
      </c>
      <c r="F53" s="41" t="s">
        <v>13</v>
      </c>
      <c r="G53" s="21"/>
      <c r="H53" s="21"/>
      <c r="I53" s="21"/>
    </row>
    <row r="54" s="6" customFormat="1" spans="1:9">
      <c r="A54" s="78">
        <v>58</v>
      </c>
      <c r="B54" s="87" t="s">
        <v>459</v>
      </c>
      <c r="C54" s="21" t="s">
        <v>460</v>
      </c>
      <c r="D54" s="42" t="s">
        <v>461</v>
      </c>
      <c r="E54" s="41">
        <v>2</v>
      </c>
      <c r="F54" s="41" t="s">
        <v>183</v>
      </c>
      <c r="G54" s="21"/>
      <c r="H54" s="21"/>
      <c r="I54" s="21"/>
    </row>
    <row r="55" s="2" customFormat="1" spans="1:9">
      <c r="A55" s="78">
        <v>59</v>
      </c>
      <c r="B55" s="86" t="s">
        <v>462</v>
      </c>
      <c r="C55" s="21" t="s">
        <v>370</v>
      </c>
      <c r="D55" s="60" t="s">
        <v>463</v>
      </c>
      <c r="E55" s="41">
        <v>1</v>
      </c>
      <c r="F55" s="41" t="s">
        <v>354</v>
      </c>
      <c r="G55" s="119"/>
      <c r="H55" s="21"/>
      <c r="I55" s="21"/>
    </row>
    <row r="56" s="66" customFormat="1" spans="1:9">
      <c r="A56" s="78">
        <v>60</v>
      </c>
      <c r="B56" s="51" t="s">
        <v>420</v>
      </c>
      <c r="C56" s="52"/>
      <c r="D56" s="53" t="s">
        <v>464</v>
      </c>
      <c r="E56" s="52">
        <v>1</v>
      </c>
      <c r="F56" s="52" t="s">
        <v>13</v>
      </c>
      <c r="G56" s="120"/>
      <c r="H56" s="21"/>
      <c r="I56" s="52"/>
    </row>
    <row r="57" s="66" customFormat="1" spans="1:9">
      <c r="A57" s="78">
        <v>61</v>
      </c>
      <c r="B57" s="51" t="s">
        <v>358</v>
      </c>
      <c r="C57" s="52"/>
      <c r="D57" s="53" t="s">
        <v>464</v>
      </c>
      <c r="E57" s="52">
        <v>2</v>
      </c>
      <c r="F57" s="52" t="s">
        <v>13</v>
      </c>
      <c r="G57" s="120"/>
      <c r="H57" s="21"/>
      <c r="I57" s="52"/>
    </row>
    <row r="58" s="66" customFormat="1" spans="1:9">
      <c r="A58" s="78">
        <v>62</v>
      </c>
      <c r="B58" s="51" t="s">
        <v>358</v>
      </c>
      <c r="C58" s="52" t="s">
        <v>437</v>
      </c>
      <c r="D58" s="53" t="s">
        <v>465</v>
      </c>
      <c r="E58" s="52">
        <v>2</v>
      </c>
      <c r="F58" s="52" t="s">
        <v>13</v>
      </c>
      <c r="G58" s="120"/>
      <c r="H58" s="21"/>
      <c r="I58" s="52"/>
    </row>
    <row r="59" s="66" customFormat="1" spans="1:9">
      <c r="A59" s="78">
        <v>63</v>
      </c>
      <c r="B59" s="51" t="s">
        <v>358</v>
      </c>
      <c r="C59" s="52" t="s">
        <v>466</v>
      </c>
      <c r="D59" s="53" t="s">
        <v>467</v>
      </c>
      <c r="E59" s="52">
        <v>2</v>
      </c>
      <c r="F59" s="52" t="s">
        <v>13</v>
      </c>
      <c r="G59" s="120"/>
      <c r="H59" s="21"/>
      <c r="I59" s="52"/>
    </row>
    <row r="60" s="66" customFormat="1" ht="28.5" spans="1:9">
      <c r="A60" s="78">
        <v>64</v>
      </c>
      <c r="B60" s="51" t="s">
        <v>445</v>
      </c>
      <c r="C60" s="52" t="s">
        <v>468</v>
      </c>
      <c r="D60" s="53" t="s">
        <v>469</v>
      </c>
      <c r="E60" s="52">
        <v>3</v>
      </c>
      <c r="F60" s="52" t="s">
        <v>13</v>
      </c>
      <c r="G60" s="120"/>
      <c r="H60" s="21"/>
      <c r="I60" s="52"/>
    </row>
    <row r="61" s="67" customFormat="1" ht="15.75" spans="1:9">
      <c r="A61" s="78">
        <v>67</v>
      </c>
      <c r="B61" s="46" t="s">
        <v>401</v>
      </c>
      <c r="C61" s="23" t="s">
        <v>470</v>
      </c>
      <c r="D61" s="49" t="s">
        <v>471</v>
      </c>
      <c r="E61" s="41">
        <v>1</v>
      </c>
      <c r="F61" s="41" t="s">
        <v>13</v>
      </c>
      <c r="G61" s="23"/>
      <c r="H61" s="23"/>
      <c r="I61" s="49"/>
    </row>
    <row r="62" s="67" customFormat="1" ht="15.75" spans="1:9">
      <c r="A62" s="78">
        <v>68</v>
      </c>
      <c r="B62" s="86" t="s">
        <v>472</v>
      </c>
      <c r="C62" s="23" t="s">
        <v>370</v>
      </c>
      <c r="D62" s="41" t="s">
        <v>473</v>
      </c>
      <c r="E62" s="41">
        <v>3</v>
      </c>
      <c r="F62" s="41" t="s">
        <v>13</v>
      </c>
      <c r="G62" s="23"/>
      <c r="H62" s="23"/>
      <c r="I62" s="49"/>
    </row>
    <row r="63" s="67" customFormat="1" ht="15.75" spans="1:9">
      <c r="A63" s="78">
        <v>69</v>
      </c>
      <c r="B63" s="86" t="s">
        <v>474</v>
      </c>
      <c r="C63" s="23"/>
      <c r="D63" s="41" t="s">
        <v>475</v>
      </c>
      <c r="E63" s="41">
        <v>30</v>
      </c>
      <c r="F63" s="41" t="s">
        <v>13</v>
      </c>
      <c r="G63" s="23"/>
      <c r="H63" s="23"/>
      <c r="I63" s="49"/>
    </row>
    <row r="64" s="71" customFormat="1" spans="1:9">
      <c r="A64" s="78">
        <v>71</v>
      </c>
      <c r="B64" s="121" t="s">
        <v>476</v>
      </c>
      <c r="C64" s="122"/>
      <c r="D64" s="123" t="s">
        <v>477</v>
      </c>
      <c r="E64" s="124">
        <v>5</v>
      </c>
      <c r="F64" s="124" t="s">
        <v>122</v>
      </c>
      <c r="G64" s="30"/>
      <c r="H64" s="30"/>
      <c r="I64" s="30"/>
    </row>
    <row r="65" s="71" customFormat="1" spans="1:9">
      <c r="A65" s="78">
        <v>72</v>
      </c>
      <c r="B65" s="121" t="s">
        <v>478</v>
      </c>
      <c r="C65" s="122"/>
      <c r="D65" s="123" t="s">
        <v>479</v>
      </c>
      <c r="E65" s="124">
        <v>10</v>
      </c>
      <c r="F65" s="124" t="s">
        <v>122</v>
      </c>
      <c r="G65" s="30"/>
      <c r="H65" s="30"/>
      <c r="I65" s="30"/>
    </row>
    <row r="66" s="71" customFormat="1" spans="1:9">
      <c r="A66" s="78">
        <v>73</v>
      </c>
      <c r="B66" s="121" t="s">
        <v>472</v>
      </c>
      <c r="C66" s="30" t="s">
        <v>480</v>
      </c>
      <c r="D66" s="35" t="s">
        <v>481</v>
      </c>
      <c r="E66" s="124">
        <v>1</v>
      </c>
      <c r="F66" s="124" t="s">
        <v>13</v>
      </c>
      <c r="G66" s="30"/>
      <c r="H66" s="30"/>
      <c r="I66" s="30"/>
    </row>
    <row r="67" s="71" customFormat="1" ht="28.5" spans="1:9">
      <c r="A67" s="78">
        <v>74</v>
      </c>
      <c r="B67" s="125" t="s">
        <v>482</v>
      </c>
      <c r="C67" s="30" t="s">
        <v>483</v>
      </c>
      <c r="D67" s="123" t="s">
        <v>484</v>
      </c>
      <c r="E67" s="123">
        <v>2</v>
      </c>
      <c r="F67" s="123" t="s">
        <v>150</v>
      </c>
      <c r="G67" s="30"/>
      <c r="H67" s="30"/>
      <c r="I67" s="30"/>
    </row>
    <row r="68" s="71" customFormat="1" spans="1:9">
      <c r="A68" s="78">
        <v>75</v>
      </c>
      <c r="B68" s="125" t="s">
        <v>485</v>
      </c>
      <c r="C68" s="30"/>
      <c r="D68" s="123" t="s">
        <v>486</v>
      </c>
      <c r="E68" s="123">
        <v>6</v>
      </c>
      <c r="F68" s="123" t="s">
        <v>13</v>
      </c>
      <c r="G68" s="30"/>
      <c r="H68" s="30"/>
      <c r="I68" s="30"/>
    </row>
    <row r="69" s="71" customFormat="1" spans="1:9">
      <c r="A69" s="78">
        <v>76</v>
      </c>
      <c r="B69" s="125" t="s">
        <v>487</v>
      </c>
      <c r="C69" s="30" t="s">
        <v>488</v>
      </c>
      <c r="D69" s="123" t="s">
        <v>487</v>
      </c>
      <c r="E69" s="123">
        <v>5</v>
      </c>
      <c r="F69" s="123" t="s">
        <v>13</v>
      </c>
      <c r="G69" s="30"/>
      <c r="H69" s="30"/>
      <c r="I69" s="30"/>
    </row>
    <row r="70" s="71" customFormat="1" ht="28.5" spans="1:9">
      <c r="A70" s="78">
        <v>77</v>
      </c>
      <c r="B70" s="125" t="s">
        <v>489</v>
      </c>
      <c r="C70" s="9"/>
      <c r="D70" s="123" t="s">
        <v>490</v>
      </c>
      <c r="E70" s="123">
        <v>3</v>
      </c>
      <c r="F70" s="123" t="s">
        <v>183</v>
      </c>
      <c r="G70" s="30"/>
      <c r="H70" s="30"/>
      <c r="I70" s="30"/>
    </row>
    <row r="71" s="71" customFormat="1" spans="1:9">
      <c r="A71" s="78">
        <v>78</v>
      </c>
      <c r="B71" s="125" t="s">
        <v>491</v>
      </c>
      <c r="C71" s="30"/>
      <c r="D71" s="123" t="s">
        <v>492</v>
      </c>
      <c r="E71" s="123">
        <v>5</v>
      </c>
      <c r="F71" s="123" t="s">
        <v>13</v>
      </c>
      <c r="G71" s="30"/>
      <c r="H71" s="30"/>
      <c r="I71" s="30"/>
    </row>
    <row r="72" s="67" customFormat="1" spans="1:9">
      <c r="A72" s="78">
        <v>79</v>
      </c>
      <c r="B72" s="86" t="s">
        <v>374</v>
      </c>
      <c r="C72" s="23" t="s">
        <v>493</v>
      </c>
      <c r="D72" s="41" t="s">
        <v>494</v>
      </c>
      <c r="E72" s="41">
        <v>1</v>
      </c>
      <c r="F72" s="41" t="s">
        <v>13</v>
      </c>
      <c r="G72" s="23"/>
      <c r="H72" s="23"/>
      <c r="I72" s="23"/>
    </row>
    <row r="73" s="67" customFormat="1" ht="202.3" spans="1:9">
      <c r="A73" s="78">
        <v>80</v>
      </c>
      <c r="B73" s="87" t="s">
        <v>495</v>
      </c>
      <c r="C73" s="23" t="s">
        <v>496</v>
      </c>
      <c r="D73" s="41" t="s">
        <v>497</v>
      </c>
      <c r="E73" s="41">
        <v>5</v>
      </c>
      <c r="F73" s="41" t="s">
        <v>13</v>
      </c>
      <c r="G73" s="23"/>
      <c r="H73" s="23"/>
      <c r="I73" s="47" t="str">
        <f>_xlfn.DISPIMG("ID_2A3A87E6C5FF4E34B9C1DA8CA550244B",1)</f>
        <v>=DISPIMG("ID_2A3A87E6C5FF4E34B9C1DA8CA550244B",1)</v>
      </c>
    </row>
    <row r="74" s="67" customFormat="1" ht="202.3" spans="1:9">
      <c r="A74" s="78">
        <v>81</v>
      </c>
      <c r="B74" s="87" t="s">
        <v>498</v>
      </c>
      <c r="C74" s="23" t="s">
        <v>499</v>
      </c>
      <c r="D74" s="41" t="s">
        <v>500</v>
      </c>
      <c r="E74" s="41">
        <v>5</v>
      </c>
      <c r="F74" s="41" t="s">
        <v>13</v>
      </c>
      <c r="G74" s="23"/>
      <c r="H74" s="23"/>
      <c r="I74" s="47" t="str">
        <f>_xlfn.DISPIMG("ID_77BF7F997D434D7E8D25445FEAFAEFE5",1)</f>
        <v>=DISPIMG("ID_77BF7F997D434D7E8D25445FEAFAEFE5",1)</v>
      </c>
    </row>
    <row r="75" s="67" customFormat="1" spans="1:9">
      <c r="A75" s="78">
        <v>82</v>
      </c>
      <c r="B75" s="86" t="s">
        <v>501</v>
      </c>
      <c r="C75" s="42" t="s">
        <v>502</v>
      </c>
      <c r="D75" s="42" t="s">
        <v>502</v>
      </c>
      <c r="E75" s="41">
        <v>1</v>
      </c>
      <c r="F75" s="41" t="s">
        <v>503</v>
      </c>
      <c r="G75" s="23"/>
      <c r="H75" s="23"/>
      <c r="I75" s="23"/>
    </row>
    <row r="76" s="67" customFormat="1" ht="28.5" spans="1:9">
      <c r="A76" s="78">
        <v>83</v>
      </c>
      <c r="B76" s="86" t="s">
        <v>501</v>
      </c>
      <c r="C76" s="23" t="s">
        <v>504</v>
      </c>
      <c r="D76" s="42" t="s">
        <v>505</v>
      </c>
      <c r="E76" s="41">
        <v>1</v>
      </c>
      <c r="F76" s="41" t="s">
        <v>503</v>
      </c>
      <c r="G76" s="23"/>
      <c r="H76" s="23"/>
      <c r="I76" s="23"/>
    </row>
    <row r="77" s="67" customFormat="1" spans="1:9">
      <c r="A77" s="78">
        <v>84</v>
      </c>
      <c r="B77" s="86" t="s">
        <v>506</v>
      </c>
      <c r="C77" s="23" t="s">
        <v>507</v>
      </c>
      <c r="D77" s="42" t="s">
        <v>508</v>
      </c>
      <c r="E77" s="41">
        <v>6</v>
      </c>
      <c r="F77" s="41" t="s">
        <v>19</v>
      </c>
      <c r="G77" s="23"/>
      <c r="H77" s="23"/>
      <c r="I77" s="23"/>
    </row>
    <row r="78" s="67" customFormat="1" ht="28.5" spans="1:9">
      <c r="A78" s="78">
        <v>85</v>
      </c>
      <c r="B78" s="87" t="s">
        <v>509</v>
      </c>
      <c r="C78" s="23" t="s">
        <v>510</v>
      </c>
      <c r="D78" s="23"/>
      <c r="E78" s="41">
        <v>2</v>
      </c>
      <c r="F78" s="41" t="s">
        <v>13</v>
      </c>
      <c r="G78" s="23"/>
      <c r="H78" s="23"/>
      <c r="I78" s="23"/>
    </row>
    <row r="79" s="67" customFormat="1" spans="1:9">
      <c r="A79" s="78">
        <v>86</v>
      </c>
      <c r="B79" s="86" t="s">
        <v>511</v>
      </c>
      <c r="C79" s="23" t="s">
        <v>512</v>
      </c>
      <c r="D79" s="42" t="s">
        <v>513</v>
      </c>
      <c r="E79" s="41">
        <v>20</v>
      </c>
      <c r="F79" s="41" t="s">
        <v>13</v>
      </c>
      <c r="G79" s="23"/>
      <c r="H79" s="23"/>
      <c r="I79" s="42"/>
    </row>
    <row r="80" s="67" customFormat="1" spans="1:9">
      <c r="A80" s="78">
        <v>87</v>
      </c>
      <c r="B80" s="86" t="s">
        <v>358</v>
      </c>
      <c r="C80" s="23" t="s">
        <v>514</v>
      </c>
      <c r="D80" s="41" t="s">
        <v>515</v>
      </c>
      <c r="E80" s="41">
        <v>2</v>
      </c>
      <c r="F80" s="41" t="s">
        <v>37</v>
      </c>
      <c r="G80" s="23"/>
      <c r="H80" s="23"/>
      <c r="I80" s="23"/>
    </row>
    <row r="81" s="67" customFormat="1" spans="1:9">
      <c r="A81" s="78">
        <v>88</v>
      </c>
      <c r="B81" s="86" t="s">
        <v>358</v>
      </c>
      <c r="C81" s="23" t="s">
        <v>516</v>
      </c>
      <c r="D81" s="41" t="s">
        <v>517</v>
      </c>
      <c r="E81" s="41">
        <v>2</v>
      </c>
      <c r="F81" s="41" t="s">
        <v>13</v>
      </c>
      <c r="G81" s="23"/>
      <c r="H81" s="23"/>
      <c r="I81" s="23"/>
    </row>
    <row r="82" s="67" customFormat="1" spans="1:9">
      <c r="A82" s="78">
        <v>89</v>
      </c>
      <c r="B82" s="86" t="s">
        <v>358</v>
      </c>
      <c r="C82" s="23"/>
      <c r="D82" s="41" t="s">
        <v>518</v>
      </c>
      <c r="E82" s="41">
        <v>2</v>
      </c>
      <c r="F82" s="41" t="s">
        <v>13</v>
      </c>
      <c r="G82" s="23"/>
      <c r="H82" s="23"/>
      <c r="I82" s="23"/>
    </row>
    <row r="83" s="67" customFormat="1" ht="42.75" spans="1:9">
      <c r="A83" s="78">
        <v>90</v>
      </c>
      <c r="B83" s="86" t="s">
        <v>358</v>
      </c>
      <c r="C83" s="23"/>
      <c r="D83" s="42" t="s">
        <v>519</v>
      </c>
      <c r="E83" s="41">
        <v>5</v>
      </c>
      <c r="F83" s="41" t="s">
        <v>13</v>
      </c>
      <c r="G83" s="23"/>
      <c r="H83" s="23"/>
      <c r="I83" s="23"/>
    </row>
    <row r="84" s="2" customFormat="1" spans="1:9">
      <c r="A84" s="78">
        <v>91</v>
      </c>
      <c r="B84" s="86" t="s">
        <v>374</v>
      </c>
      <c r="C84" s="23" t="s">
        <v>520</v>
      </c>
      <c r="D84" s="41" t="s">
        <v>521</v>
      </c>
      <c r="E84" s="41">
        <v>2</v>
      </c>
      <c r="F84" s="41" t="s">
        <v>13</v>
      </c>
      <c r="G84" s="23"/>
      <c r="H84" s="23"/>
      <c r="I84" s="58"/>
    </row>
    <row r="85" s="2" customFormat="1" spans="1:9">
      <c r="A85" s="78">
        <v>92</v>
      </c>
      <c r="B85" s="86" t="s">
        <v>522</v>
      </c>
      <c r="C85" s="126" t="s">
        <v>523</v>
      </c>
      <c r="D85" s="41" t="s">
        <v>524</v>
      </c>
      <c r="E85" s="41">
        <v>4</v>
      </c>
      <c r="F85" s="41" t="s">
        <v>19</v>
      </c>
      <c r="G85" s="23"/>
      <c r="H85" s="23"/>
      <c r="I85" s="58"/>
    </row>
    <row r="86" s="2" customFormat="1" ht="70.25" spans="1:9">
      <c r="A86" s="78">
        <v>93</v>
      </c>
      <c r="B86" s="86" t="s">
        <v>358</v>
      </c>
      <c r="C86" s="60"/>
      <c r="D86" s="42" t="s">
        <v>525</v>
      </c>
      <c r="E86" s="41">
        <v>3</v>
      </c>
      <c r="F86" s="41" t="s">
        <v>13</v>
      </c>
      <c r="G86" s="23"/>
      <c r="H86" s="23"/>
      <c r="I86" s="127" t="str">
        <f>_xlfn.DISPIMG("ID_E50E9BD62B674B21B717D36443E429D7",1)</f>
        <v>=DISPIMG("ID_E50E9BD62B674B21B717D36443E429D7",1)</v>
      </c>
    </row>
    <row r="87" s="6" customFormat="1" spans="1:9">
      <c r="A87" s="78">
        <v>94</v>
      </c>
      <c r="B87" s="87" t="s">
        <v>526</v>
      </c>
      <c r="C87" s="60"/>
      <c r="D87" s="42" t="s">
        <v>527</v>
      </c>
      <c r="E87" s="42">
        <v>2</v>
      </c>
      <c r="F87" s="42" t="s">
        <v>183</v>
      </c>
      <c r="G87" s="47"/>
      <c r="H87" s="23"/>
      <c r="I87" s="58"/>
    </row>
    <row r="88" s="6" customFormat="1" spans="1:9">
      <c r="A88" s="78">
        <v>95</v>
      </c>
      <c r="B88" s="128" t="s">
        <v>462</v>
      </c>
      <c r="C88" s="60" t="s">
        <v>528</v>
      </c>
      <c r="D88" s="41" t="s">
        <v>370</v>
      </c>
      <c r="E88" s="80">
        <v>1</v>
      </c>
      <c r="F88" s="47" t="s">
        <v>354</v>
      </c>
      <c r="G88" s="47"/>
      <c r="H88" s="23"/>
      <c r="I88" s="129"/>
    </row>
    <row r="89" s="66" customFormat="1" spans="1:9">
      <c r="A89" s="78">
        <v>96</v>
      </c>
      <c r="B89" s="87" t="s">
        <v>529</v>
      </c>
      <c r="C89" s="60"/>
      <c r="D89" s="42" t="s">
        <v>530</v>
      </c>
      <c r="E89" s="42">
        <v>10</v>
      </c>
      <c r="F89" s="42" t="s">
        <v>35</v>
      </c>
      <c r="G89" s="47"/>
      <c r="H89" s="23"/>
      <c r="I89" s="42"/>
    </row>
    <row r="90" s="2" customFormat="1" spans="1:9">
      <c r="A90" s="78">
        <v>97</v>
      </c>
      <c r="B90" s="83" t="s">
        <v>397</v>
      </c>
      <c r="C90" s="60" t="s">
        <v>531</v>
      </c>
      <c r="D90" s="41" t="s">
        <v>532</v>
      </c>
      <c r="E90" s="41">
        <v>10</v>
      </c>
      <c r="F90" s="41" t="s">
        <v>13</v>
      </c>
      <c r="G90" s="23"/>
      <c r="H90" s="23"/>
      <c r="I90" s="23"/>
    </row>
    <row r="91" s="70" customFormat="1" ht="28.5" spans="1:9">
      <c r="A91" s="78">
        <v>98</v>
      </c>
      <c r="B91" s="83" t="s">
        <v>533</v>
      </c>
      <c r="C91" s="60" t="s">
        <v>534</v>
      </c>
      <c r="D91" s="44" t="s">
        <v>535</v>
      </c>
      <c r="E91" s="22">
        <v>5</v>
      </c>
      <c r="F91" s="23" t="s">
        <v>13</v>
      </c>
      <c r="G91" s="93"/>
      <c r="H91" s="23"/>
      <c r="I91" s="23"/>
    </row>
    <row r="92" s="70" customFormat="1" ht="28.5" spans="1:9">
      <c r="A92" s="78">
        <v>99</v>
      </c>
      <c r="B92" s="83" t="s">
        <v>536</v>
      </c>
      <c r="C92" s="60" t="s">
        <v>537</v>
      </c>
      <c r="D92" s="44" t="s">
        <v>538</v>
      </c>
      <c r="E92" s="22">
        <v>5</v>
      </c>
      <c r="F92" s="23" t="s">
        <v>183</v>
      </c>
      <c r="G92" s="93"/>
      <c r="H92" s="23"/>
      <c r="I92" s="23"/>
    </row>
    <row r="93" s="72" customFormat="1" spans="1:9">
      <c r="A93" s="78">
        <v>100</v>
      </c>
      <c r="B93" s="86" t="s">
        <v>539</v>
      </c>
      <c r="C93" s="21"/>
      <c r="D93" s="41" t="s">
        <v>76</v>
      </c>
      <c r="E93" s="41">
        <v>2</v>
      </c>
      <c r="F93" s="41" t="s">
        <v>13</v>
      </c>
      <c r="G93" s="21"/>
      <c r="H93" s="130"/>
      <c r="I93" s="131"/>
    </row>
    <row r="94" s="72" customFormat="1" spans="1:9">
      <c r="A94" s="78">
        <v>101</v>
      </c>
      <c r="B94" s="86" t="s">
        <v>540</v>
      </c>
      <c r="C94" s="21"/>
      <c r="D94" s="41" t="s">
        <v>76</v>
      </c>
      <c r="E94" s="41">
        <v>20</v>
      </c>
      <c r="F94" s="41" t="s">
        <v>13</v>
      </c>
      <c r="G94" s="21"/>
      <c r="H94" s="130"/>
      <c r="I94" s="131"/>
    </row>
    <row r="95" s="72" customFormat="1" spans="1:9">
      <c r="A95" s="78">
        <v>102</v>
      </c>
      <c r="B95" s="86" t="s">
        <v>420</v>
      </c>
      <c r="C95" s="21"/>
      <c r="D95" s="41" t="s">
        <v>541</v>
      </c>
      <c r="E95" s="41">
        <v>5</v>
      </c>
      <c r="F95" s="41" t="s">
        <v>13</v>
      </c>
      <c r="G95" s="21"/>
      <c r="H95" s="130"/>
      <c r="I95" s="131"/>
    </row>
    <row r="96" s="72" customFormat="1" spans="1:9">
      <c r="A96" s="78">
        <v>103</v>
      </c>
      <c r="B96" s="86" t="s">
        <v>397</v>
      </c>
      <c r="C96" s="21"/>
      <c r="D96" s="41" t="s">
        <v>541</v>
      </c>
      <c r="E96" s="41">
        <v>20</v>
      </c>
      <c r="F96" s="41" t="s">
        <v>13</v>
      </c>
      <c r="G96" s="21"/>
      <c r="H96" s="130"/>
      <c r="I96" s="131"/>
    </row>
    <row r="97" s="72" customFormat="1" ht="28.5" spans="1:9">
      <c r="A97" s="78">
        <v>104</v>
      </c>
      <c r="B97" s="83" t="s">
        <v>542</v>
      </c>
      <c r="C97" s="60" t="s">
        <v>543</v>
      </c>
      <c r="D97" s="60" t="s">
        <v>449</v>
      </c>
      <c r="E97" s="60">
        <v>1</v>
      </c>
      <c r="F97" s="60" t="s">
        <v>13</v>
      </c>
      <c r="G97" s="60"/>
      <c r="H97" s="130"/>
      <c r="I97" s="131"/>
    </row>
    <row r="98" s="72" customFormat="1" spans="1:9">
      <c r="A98" s="78">
        <v>105</v>
      </c>
      <c r="B98" s="83" t="s">
        <v>544</v>
      </c>
      <c r="C98" s="60" t="s">
        <v>545</v>
      </c>
      <c r="D98" s="60"/>
      <c r="E98" s="60">
        <v>1</v>
      </c>
      <c r="F98" s="60" t="s">
        <v>13</v>
      </c>
      <c r="G98" s="60"/>
      <c r="H98" s="130"/>
      <c r="I98" s="131"/>
    </row>
    <row r="99" s="72" customFormat="1" spans="1:9">
      <c r="A99" s="78">
        <v>106</v>
      </c>
      <c r="B99" s="83" t="s">
        <v>546</v>
      </c>
      <c r="C99" s="60" t="s">
        <v>547</v>
      </c>
      <c r="D99" s="60"/>
      <c r="E99" s="60">
        <v>1</v>
      </c>
      <c r="F99" s="60" t="s">
        <v>13</v>
      </c>
      <c r="G99" s="60"/>
      <c r="H99" s="130"/>
      <c r="I99" s="131"/>
    </row>
    <row r="100" s="72" customFormat="1" ht="28.5" spans="1:9">
      <c r="A100" s="78">
        <v>107</v>
      </c>
      <c r="B100" s="83" t="s">
        <v>548</v>
      </c>
      <c r="C100" s="60" t="s">
        <v>549</v>
      </c>
      <c r="D100" s="60" t="s">
        <v>549</v>
      </c>
      <c r="E100" s="60">
        <v>1</v>
      </c>
      <c r="F100" s="60" t="s">
        <v>13</v>
      </c>
      <c r="G100" s="60"/>
      <c r="H100" s="52"/>
      <c r="I100" s="131"/>
    </row>
    <row r="101" s="72" customFormat="1" spans="1:9">
      <c r="A101" s="78">
        <v>108</v>
      </c>
      <c r="B101" s="83" t="s">
        <v>550</v>
      </c>
      <c r="C101" s="60" t="s">
        <v>551</v>
      </c>
      <c r="D101" s="60" t="s">
        <v>552</v>
      </c>
      <c r="E101" s="60">
        <v>2</v>
      </c>
      <c r="F101" s="60" t="s">
        <v>13</v>
      </c>
      <c r="G101" s="60"/>
      <c r="H101" s="52"/>
      <c r="I101" s="131"/>
    </row>
    <row r="102" s="2" customFormat="1" ht="28.5" spans="1:9">
      <c r="A102" s="78">
        <v>109</v>
      </c>
      <c r="B102" s="86" t="s">
        <v>445</v>
      </c>
      <c r="C102" s="23" t="s">
        <v>553</v>
      </c>
      <c r="D102" s="42" t="s">
        <v>554</v>
      </c>
      <c r="E102" s="41">
        <v>1</v>
      </c>
      <c r="F102" s="41" t="s">
        <v>13</v>
      </c>
      <c r="G102" s="41"/>
      <c r="H102" s="23"/>
      <c r="I102" s="23"/>
    </row>
    <row r="103" s="2" customFormat="1" spans="1:9">
      <c r="A103" s="78">
        <v>110</v>
      </c>
      <c r="B103" s="86" t="s">
        <v>358</v>
      </c>
      <c r="C103" s="23" t="s">
        <v>555</v>
      </c>
      <c r="D103" s="42" t="s">
        <v>556</v>
      </c>
      <c r="E103" s="41">
        <v>4</v>
      </c>
      <c r="F103" s="41" t="s">
        <v>13</v>
      </c>
      <c r="G103" s="23"/>
      <c r="H103" s="23"/>
      <c r="I103" s="44"/>
    </row>
    <row r="104" s="2" customFormat="1" ht="28.5" spans="1:9">
      <c r="A104" s="78">
        <v>111</v>
      </c>
      <c r="B104" s="86" t="s">
        <v>358</v>
      </c>
      <c r="C104" s="23" t="s">
        <v>557</v>
      </c>
      <c r="D104" s="42" t="s">
        <v>558</v>
      </c>
      <c r="E104" s="41">
        <v>5</v>
      </c>
      <c r="F104" s="41" t="s">
        <v>13</v>
      </c>
      <c r="G104" s="23"/>
      <c r="H104" s="23"/>
      <c r="I104" s="44"/>
    </row>
    <row r="105" s="2" customFormat="1" spans="1:9">
      <c r="A105" s="78">
        <v>112</v>
      </c>
      <c r="B105" s="86" t="s">
        <v>358</v>
      </c>
      <c r="C105" s="41" t="s">
        <v>559</v>
      </c>
      <c r="D105" s="41" t="s">
        <v>559</v>
      </c>
      <c r="E105" s="41">
        <v>3</v>
      </c>
      <c r="F105" s="41" t="s">
        <v>13</v>
      </c>
      <c r="G105" s="23"/>
      <c r="H105" s="23"/>
      <c r="I105" s="22"/>
    </row>
    <row r="106" s="2" customFormat="1" ht="152.25" spans="1:9">
      <c r="A106" s="78">
        <v>113</v>
      </c>
      <c r="B106" s="87" t="s">
        <v>560</v>
      </c>
      <c r="C106" s="23" t="s">
        <v>373</v>
      </c>
      <c r="D106" s="41" t="s">
        <v>561</v>
      </c>
      <c r="E106" s="41">
        <v>3</v>
      </c>
      <c r="F106" s="41" t="s">
        <v>13</v>
      </c>
      <c r="G106" s="23"/>
      <c r="H106" s="23"/>
      <c r="I106" s="58" t="str">
        <f>_xlfn.DISPIMG("ID_FB14104B43A84375A3145766E6F9443F",1)</f>
        <v>=DISPIMG("ID_FB14104B43A84375A3145766E6F9443F",1)</v>
      </c>
    </row>
    <row r="107" s="68" customFormat="1" spans="1:9">
      <c r="A107" s="78">
        <v>114</v>
      </c>
      <c r="B107" s="86" t="s">
        <v>358</v>
      </c>
      <c r="C107" s="35"/>
      <c r="D107" s="89" t="s">
        <v>562</v>
      </c>
      <c r="E107" s="89">
        <v>2</v>
      </c>
      <c r="F107" s="89" t="s">
        <v>13</v>
      </c>
      <c r="G107" s="30"/>
      <c r="H107" s="23"/>
      <c r="I107" s="35"/>
    </row>
    <row r="108" s="68" customFormat="1" spans="1:9">
      <c r="A108" s="78">
        <v>115</v>
      </c>
      <c r="B108" s="86" t="s">
        <v>358</v>
      </c>
      <c r="C108" s="35" t="s">
        <v>563</v>
      </c>
      <c r="D108" s="89" t="s">
        <v>541</v>
      </c>
      <c r="E108" s="89">
        <v>3</v>
      </c>
      <c r="F108" s="89" t="s">
        <v>13</v>
      </c>
      <c r="G108" s="30"/>
      <c r="H108" s="23"/>
      <c r="I108" s="35"/>
    </row>
    <row r="109" s="70" customFormat="1" spans="1:9">
      <c r="A109" s="78">
        <v>116</v>
      </c>
      <c r="B109" s="86" t="s">
        <v>363</v>
      </c>
      <c r="C109" s="23" t="s">
        <v>553</v>
      </c>
      <c r="D109" s="41" t="s">
        <v>481</v>
      </c>
      <c r="E109" s="41">
        <v>1</v>
      </c>
      <c r="F109" s="41" t="s">
        <v>13</v>
      </c>
      <c r="G109" s="23"/>
      <c r="H109" s="23"/>
      <c r="I109" s="132"/>
    </row>
    <row r="110" s="2" customFormat="1" spans="1:9">
      <c r="A110" s="78">
        <v>117</v>
      </c>
      <c r="B110" s="86" t="s">
        <v>358</v>
      </c>
      <c r="C110" s="23" t="s">
        <v>564</v>
      </c>
      <c r="D110" s="41" t="s">
        <v>528</v>
      </c>
      <c r="E110" s="41">
        <v>4</v>
      </c>
      <c r="F110" s="41" t="s">
        <v>13</v>
      </c>
      <c r="G110" s="23"/>
      <c r="H110" s="23"/>
      <c r="I110" s="58"/>
    </row>
    <row r="111" s="2" customFormat="1" ht="28.5" spans="1:9">
      <c r="A111" s="78">
        <v>118</v>
      </c>
      <c r="B111" s="86" t="s">
        <v>397</v>
      </c>
      <c r="C111" s="23" t="s">
        <v>565</v>
      </c>
      <c r="D111" s="42" t="s">
        <v>566</v>
      </c>
      <c r="E111" s="41">
        <v>1</v>
      </c>
      <c r="F111" s="41" t="s">
        <v>13</v>
      </c>
      <c r="G111" s="42"/>
      <c r="H111" s="23"/>
      <c r="I111" s="23"/>
    </row>
    <row r="112" s="2" customFormat="1" ht="57" spans="1:9">
      <c r="A112" s="78">
        <v>119</v>
      </c>
      <c r="B112" s="87" t="s">
        <v>567</v>
      </c>
      <c r="C112" s="23" t="s">
        <v>568</v>
      </c>
      <c r="D112" s="42" t="s">
        <v>569</v>
      </c>
      <c r="E112" s="41">
        <v>8</v>
      </c>
      <c r="F112" s="41" t="s">
        <v>150</v>
      </c>
      <c r="G112" s="42"/>
      <c r="H112" s="23"/>
      <c r="I112" s="23"/>
    </row>
    <row r="113" s="2" customFormat="1" ht="42.75" spans="1:12">
      <c r="A113" s="78">
        <v>120</v>
      </c>
      <c r="B113" s="87" t="s">
        <v>570</v>
      </c>
      <c r="C113" s="23" t="s">
        <v>571</v>
      </c>
      <c r="D113" s="42" t="s">
        <v>572</v>
      </c>
      <c r="E113" s="41">
        <v>1</v>
      </c>
      <c r="F113" s="41" t="s">
        <v>13</v>
      </c>
      <c r="G113" s="42"/>
      <c r="H113" s="23"/>
      <c r="I113" s="23"/>
    </row>
    <row r="114" s="2" customFormat="1" ht="42.75" spans="1:12">
      <c r="A114" s="78">
        <v>121</v>
      </c>
      <c r="B114" s="87" t="s">
        <v>573</v>
      </c>
      <c r="C114" s="23" t="s">
        <v>574</v>
      </c>
      <c r="D114" s="42" t="s">
        <v>575</v>
      </c>
      <c r="E114" s="41">
        <v>20</v>
      </c>
      <c r="F114" s="41" t="s">
        <v>150</v>
      </c>
      <c r="G114" s="42"/>
      <c r="H114" s="23"/>
      <c r="I114" s="23"/>
    </row>
    <row r="115" s="2" customFormat="1" ht="28.5" spans="1:12">
      <c r="A115" s="78">
        <v>122</v>
      </c>
      <c r="B115" s="87" t="s">
        <v>576</v>
      </c>
      <c r="C115" s="23" t="s">
        <v>577</v>
      </c>
      <c r="D115" s="42" t="s">
        <v>578</v>
      </c>
      <c r="E115" s="41">
        <v>80</v>
      </c>
      <c r="F115" s="41" t="s">
        <v>150</v>
      </c>
      <c r="G115" s="42"/>
      <c r="H115" s="23"/>
      <c r="I115" s="23"/>
    </row>
    <row r="116" s="2" customFormat="1" spans="1:12">
      <c r="A116" s="78">
        <v>123</v>
      </c>
      <c r="B116" s="86" t="s">
        <v>397</v>
      </c>
      <c r="C116" s="23" t="s">
        <v>579</v>
      </c>
      <c r="D116" s="42" t="s">
        <v>580</v>
      </c>
      <c r="E116" s="41">
        <v>3</v>
      </c>
      <c r="F116" s="41" t="s">
        <v>13</v>
      </c>
      <c r="G116" s="42"/>
      <c r="H116" s="23"/>
      <c r="I116" s="23"/>
    </row>
    <row r="117" s="70" customFormat="1" ht="42.75" spans="1:12">
      <c r="A117" s="78">
        <v>124</v>
      </c>
      <c r="B117" s="86" t="s">
        <v>358</v>
      </c>
      <c r="C117" s="23"/>
      <c r="D117" s="44" t="s">
        <v>581</v>
      </c>
      <c r="E117" s="23">
        <v>6</v>
      </c>
      <c r="F117" s="23" t="s">
        <v>13</v>
      </c>
      <c r="G117" s="23"/>
      <c r="H117" s="23"/>
      <c r="I117" s="23"/>
      <c r="K117" s="133"/>
    </row>
    <row r="118" s="70" customFormat="1" spans="1:12">
      <c r="A118" s="78">
        <v>125</v>
      </c>
      <c r="B118" s="86" t="s">
        <v>358</v>
      </c>
      <c r="C118" s="23"/>
      <c r="D118" s="44" t="s">
        <v>444</v>
      </c>
      <c r="E118" s="23">
        <v>3</v>
      </c>
      <c r="F118" s="23" t="s">
        <v>150</v>
      </c>
      <c r="G118" s="23"/>
      <c r="H118" s="23"/>
      <c r="I118" s="23"/>
    </row>
    <row r="119" s="68" customFormat="1" spans="1:12">
      <c r="A119" s="78">
        <v>126</v>
      </c>
      <c r="B119" s="86" t="s">
        <v>348</v>
      </c>
      <c r="C119" s="35"/>
      <c r="D119" s="89"/>
      <c r="E119" s="89"/>
      <c r="F119" s="89"/>
      <c r="G119" s="106"/>
      <c r="H119" s="30"/>
      <c r="I119" s="35"/>
    </row>
    <row r="120" s="15" customFormat="1" ht="193" customHeight="1" spans="1:12">
      <c r="A120" s="78">
        <v>127</v>
      </c>
      <c r="B120" s="63" t="s">
        <v>582</v>
      </c>
      <c r="C120" s="64"/>
      <c r="D120" s="64"/>
      <c r="E120" s="64"/>
      <c r="F120" s="64"/>
      <c r="G120" s="64"/>
      <c r="H120" s="64"/>
      <c r="I120" s="65"/>
      <c r="L120" s="11"/>
    </row>
  </sheetData>
  <mergeCells count="2">
    <mergeCell ref="A1:I1"/>
    <mergeCell ref="B120:I120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6"/>
  <sheetViews>
    <sheetView topLeftCell="A241" workbookViewId="0">
      <selection activeCell="L210" sqref="L210:L236"/>
    </sheetView>
  </sheetViews>
  <sheetFormatPr defaultColWidth="9" defaultRowHeight="14.25"/>
  <cols>
    <col min="1" max="1" width="6.75" style="10" customWidth="1"/>
    <col min="2" max="2" width="20.125" style="11" customWidth="1"/>
    <col min="3" max="3" width="12.5" style="12" customWidth="1"/>
    <col min="4" max="4" width="19.5" style="13" customWidth="1"/>
    <col min="5" max="6" width="9.5" style="12" customWidth="1"/>
    <col min="7" max="7" width="11.625" style="14" customWidth="1"/>
    <col min="8" max="8" width="10.625" style="15" customWidth="1"/>
    <col min="9" max="9" width="25.375" style="15" customWidth="1"/>
    <col min="10" max="16384" width="9" style="15"/>
  </cols>
  <sheetData>
    <row r="1" s="1" customFormat="1" ht="31" customHeight="1" spans="1:9">
      <c r="A1" s="16" t="s">
        <v>583</v>
      </c>
      <c r="B1" s="17"/>
      <c r="C1" s="18"/>
      <c r="D1" s="19"/>
      <c r="E1" s="18"/>
      <c r="F1" s="18"/>
      <c r="G1" s="20"/>
      <c r="H1" s="18"/>
      <c r="I1" s="18"/>
    </row>
    <row r="2" s="2" customFormat="1" ht="31" customHeight="1" spans="1:9">
      <c r="A2" s="21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3" t="s">
        <v>7</v>
      </c>
      <c r="H2" s="24" t="s">
        <v>8</v>
      </c>
      <c r="I2" s="24" t="s">
        <v>9</v>
      </c>
    </row>
    <row r="3" s="2" customFormat="1" spans="1:9">
      <c r="A3" s="25">
        <v>1</v>
      </c>
      <c r="B3" s="26" t="s">
        <v>584</v>
      </c>
      <c r="C3" s="22"/>
      <c r="D3" s="27" t="s">
        <v>76</v>
      </c>
      <c r="E3" s="27">
        <v>30</v>
      </c>
      <c r="F3" s="27" t="s">
        <v>585</v>
      </c>
      <c r="G3" s="22"/>
      <c r="H3" s="23"/>
      <c r="I3" s="23"/>
    </row>
    <row r="4" s="2" customFormat="1" spans="1:9">
      <c r="A4" s="25">
        <v>2</v>
      </c>
      <c r="B4" s="26" t="s">
        <v>586</v>
      </c>
      <c r="C4" s="23"/>
      <c r="D4" s="27"/>
      <c r="E4" s="27">
        <v>20</v>
      </c>
      <c r="F4" s="27" t="s">
        <v>150</v>
      </c>
      <c r="G4" s="22"/>
      <c r="H4" s="23"/>
      <c r="I4" s="23"/>
    </row>
    <row r="5" s="2" customFormat="1" spans="1:9">
      <c r="A5" s="25">
        <v>3</v>
      </c>
      <c r="B5" s="26" t="s">
        <v>587</v>
      </c>
      <c r="C5" s="23"/>
      <c r="D5" s="27"/>
      <c r="E5" s="27">
        <v>20</v>
      </c>
      <c r="F5" s="27" t="s">
        <v>23</v>
      </c>
      <c r="G5" s="22"/>
      <c r="H5" s="23"/>
      <c r="I5" s="23"/>
    </row>
    <row r="6" s="2" customFormat="1" spans="1:9">
      <c r="A6" s="25">
        <v>4</v>
      </c>
      <c r="B6" s="26" t="s">
        <v>588</v>
      </c>
      <c r="C6" s="23"/>
      <c r="D6" s="27" t="s">
        <v>589</v>
      </c>
      <c r="E6" s="27">
        <v>10</v>
      </c>
      <c r="F6" s="27" t="s">
        <v>83</v>
      </c>
      <c r="G6" s="22"/>
      <c r="H6" s="23"/>
      <c r="I6" s="23"/>
    </row>
    <row r="7" s="3" customFormat="1" spans="1:9">
      <c r="A7" s="25">
        <v>5</v>
      </c>
      <c r="B7" s="28" t="s">
        <v>590</v>
      </c>
      <c r="C7" s="29"/>
      <c r="D7" s="29"/>
      <c r="E7" s="29">
        <v>100</v>
      </c>
      <c r="F7" s="29" t="s">
        <v>13</v>
      </c>
      <c r="G7" s="29"/>
      <c r="H7" s="23"/>
      <c r="I7" s="30"/>
    </row>
    <row r="8" s="1" customFormat="1" ht="28.5" spans="1:9">
      <c r="A8" s="25">
        <v>6</v>
      </c>
      <c r="B8" s="31" t="s">
        <v>591</v>
      </c>
      <c r="C8" s="29"/>
      <c r="D8" s="29"/>
      <c r="E8" s="29">
        <v>200</v>
      </c>
      <c r="F8" s="29" t="s">
        <v>150</v>
      </c>
      <c r="G8" s="29"/>
      <c r="H8" s="23"/>
      <c r="I8" s="32"/>
    </row>
    <row r="9" s="1" customFormat="1" spans="1:9">
      <c r="A9" s="25">
        <v>7</v>
      </c>
      <c r="B9" s="28" t="s">
        <v>592</v>
      </c>
      <c r="C9" s="29"/>
      <c r="D9" s="29"/>
      <c r="E9" s="29">
        <v>200</v>
      </c>
      <c r="F9" s="29" t="s">
        <v>150</v>
      </c>
      <c r="G9" s="29"/>
      <c r="H9" s="23"/>
      <c r="I9" s="32"/>
    </row>
    <row r="10" s="1" customFormat="1" spans="1:9">
      <c r="A10" s="25">
        <v>8</v>
      </c>
      <c r="B10" s="28" t="s">
        <v>593</v>
      </c>
      <c r="C10" s="29"/>
      <c r="D10" s="29"/>
      <c r="E10" s="29">
        <v>200</v>
      </c>
      <c r="F10" s="29" t="s">
        <v>150</v>
      </c>
      <c r="G10" s="29"/>
      <c r="H10" s="23"/>
      <c r="I10" s="32"/>
    </row>
    <row r="11" s="1" customFormat="1" spans="1:9">
      <c r="A11" s="25">
        <v>9</v>
      </c>
      <c r="B11" s="28" t="s">
        <v>594</v>
      </c>
      <c r="C11" s="29"/>
      <c r="D11" s="29"/>
      <c r="E11" s="29">
        <v>100</v>
      </c>
      <c r="F11" s="29" t="s">
        <v>13</v>
      </c>
      <c r="G11" s="29"/>
      <c r="H11" s="23"/>
      <c r="I11" s="32"/>
    </row>
    <row r="12" s="1" customFormat="1" spans="1:9">
      <c r="A12" s="25">
        <v>10</v>
      </c>
      <c r="B12" s="28" t="s">
        <v>595</v>
      </c>
      <c r="C12" s="29"/>
      <c r="D12" s="29"/>
      <c r="E12" s="29">
        <v>50</v>
      </c>
      <c r="F12" s="29" t="s">
        <v>13</v>
      </c>
      <c r="G12" s="29"/>
      <c r="H12" s="23"/>
      <c r="I12" s="32"/>
    </row>
    <row r="13" s="1" customFormat="1" spans="1:9">
      <c r="A13" s="25">
        <v>11</v>
      </c>
      <c r="B13" s="28" t="s">
        <v>596</v>
      </c>
      <c r="C13" s="29"/>
      <c r="D13" s="29" t="s">
        <v>597</v>
      </c>
      <c r="E13" s="29">
        <v>15</v>
      </c>
      <c r="F13" s="29" t="s">
        <v>13</v>
      </c>
      <c r="G13" s="29"/>
      <c r="H13" s="23"/>
      <c r="I13" s="32"/>
    </row>
    <row r="14" s="1" customFormat="1" spans="1:9">
      <c r="A14" s="25">
        <v>12</v>
      </c>
      <c r="B14" s="28" t="s">
        <v>598</v>
      </c>
      <c r="C14" s="29"/>
      <c r="D14" s="29"/>
      <c r="E14" s="29">
        <v>50</v>
      </c>
      <c r="F14" s="29" t="s">
        <v>13</v>
      </c>
      <c r="G14" s="29"/>
      <c r="H14" s="23"/>
      <c r="I14" s="32"/>
    </row>
    <row r="15" s="1" customFormat="1" spans="1:9">
      <c r="A15" s="25">
        <v>13</v>
      </c>
      <c r="B15" s="28" t="s">
        <v>599</v>
      </c>
      <c r="C15" s="29" t="s">
        <v>181</v>
      </c>
      <c r="D15" s="29"/>
      <c r="E15" s="29">
        <v>50</v>
      </c>
      <c r="F15" s="29" t="s">
        <v>13</v>
      </c>
      <c r="G15" s="29"/>
      <c r="H15" s="23"/>
      <c r="I15" s="32"/>
    </row>
    <row r="16" s="1" customFormat="1" spans="1:9">
      <c r="A16" s="25">
        <v>14</v>
      </c>
      <c r="B16" s="28" t="s">
        <v>600</v>
      </c>
      <c r="C16" s="29" t="s">
        <v>181</v>
      </c>
      <c r="D16" s="29" t="s">
        <v>341</v>
      </c>
      <c r="E16" s="29">
        <v>20</v>
      </c>
      <c r="F16" s="29" t="s">
        <v>13</v>
      </c>
      <c r="G16" s="29"/>
      <c r="H16" s="23"/>
      <c r="I16" s="32"/>
    </row>
    <row r="17" s="1" customFormat="1" spans="1:10">
      <c r="A17" s="25">
        <v>15</v>
      </c>
      <c r="B17" s="28" t="s">
        <v>600</v>
      </c>
      <c r="C17" s="29" t="s">
        <v>181</v>
      </c>
      <c r="D17" s="29" t="s">
        <v>336</v>
      </c>
      <c r="E17" s="29">
        <v>20</v>
      </c>
      <c r="F17" s="29" t="s">
        <v>13</v>
      </c>
      <c r="G17" s="29"/>
      <c r="H17" s="23"/>
      <c r="I17" s="32"/>
    </row>
    <row r="18" s="1" customFormat="1" spans="1:10">
      <c r="A18" s="25">
        <v>16</v>
      </c>
      <c r="B18" s="28" t="s">
        <v>601</v>
      </c>
      <c r="C18" s="29"/>
      <c r="D18" s="29"/>
      <c r="E18" s="29">
        <v>60</v>
      </c>
      <c r="F18" s="29" t="s">
        <v>13</v>
      </c>
      <c r="G18" s="29"/>
      <c r="H18" s="23"/>
      <c r="I18" s="32"/>
    </row>
    <row r="19" s="1" customFormat="1" spans="1:10">
      <c r="A19" s="25">
        <v>17</v>
      </c>
      <c r="B19" s="28" t="s">
        <v>322</v>
      </c>
      <c r="C19" s="29" t="s">
        <v>323</v>
      </c>
      <c r="D19" s="29" t="s">
        <v>602</v>
      </c>
      <c r="E19" s="29">
        <v>100</v>
      </c>
      <c r="F19" s="29" t="s">
        <v>218</v>
      </c>
      <c r="G19" s="29"/>
      <c r="H19" s="23"/>
      <c r="I19" s="32"/>
    </row>
    <row r="20" s="1" customFormat="1" spans="1:10">
      <c r="A20" s="25">
        <v>18</v>
      </c>
      <c r="B20" s="28" t="s">
        <v>603</v>
      </c>
      <c r="C20" s="29"/>
      <c r="D20" s="29" t="s">
        <v>339</v>
      </c>
      <c r="E20" s="29">
        <v>10</v>
      </c>
      <c r="F20" s="29" t="s">
        <v>57</v>
      </c>
      <c r="G20" s="29"/>
      <c r="H20" s="23"/>
      <c r="I20" s="32"/>
    </row>
    <row r="21" s="2" customFormat="1" spans="1:10">
      <c r="A21" s="25">
        <v>19</v>
      </c>
      <c r="B21" s="26" t="s">
        <v>604</v>
      </c>
      <c r="C21" s="23" t="s">
        <v>166</v>
      </c>
      <c r="D21" s="33" t="s">
        <v>605</v>
      </c>
      <c r="E21" s="27">
        <v>5</v>
      </c>
      <c r="F21" s="27" t="s">
        <v>13</v>
      </c>
      <c r="G21" s="23"/>
      <c r="H21" s="23"/>
      <c r="I21" s="23"/>
      <c r="J21" s="4"/>
    </row>
    <row r="22" s="2" customFormat="1" spans="1:10">
      <c r="A22" s="25">
        <v>20</v>
      </c>
      <c r="B22" s="26" t="s">
        <v>606</v>
      </c>
      <c r="C22" s="23" t="s">
        <v>166</v>
      </c>
      <c r="D22" s="33" t="s">
        <v>607</v>
      </c>
      <c r="E22" s="27">
        <v>5</v>
      </c>
      <c r="F22" s="27" t="s">
        <v>150</v>
      </c>
      <c r="G22" s="23"/>
      <c r="H22" s="23"/>
      <c r="I22" s="23"/>
      <c r="J22" s="4"/>
    </row>
    <row r="23" s="2" customFormat="1" spans="1:10">
      <c r="A23" s="25">
        <v>21</v>
      </c>
      <c r="B23" s="26" t="s">
        <v>608</v>
      </c>
      <c r="C23" s="23"/>
      <c r="D23" s="27" t="s">
        <v>608</v>
      </c>
      <c r="E23" s="27">
        <v>10</v>
      </c>
      <c r="F23" s="27" t="s">
        <v>57</v>
      </c>
      <c r="G23" s="23"/>
      <c r="H23" s="23"/>
      <c r="I23" s="23"/>
    </row>
    <row r="24" s="2" customFormat="1" spans="1:10">
      <c r="A24" s="25">
        <v>22</v>
      </c>
      <c r="B24" s="26" t="s">
        <v>609</v>
      </c>
      <c r="C24" s="23" t="s">
        <v>610</v>
      </c>
      <c r="D24" s="22" t="s">
        <v>611</v>
      </c>
      <c r="E24" s="27">
        <v>10</v>
      </c>
      <c r="F24" s="27" t="s">
        <v>57</v>
      </c>
      <c r="G24" s="23"/>
      <c r="H24" s="23"/>
      <c r="I24" s="23"/>
    </row>
    <row r="25" s="2" customFormat="1" spans="1:10">
      <c r="A25" s="25">
        <v>23</v>
      </c>
      <c r="B25" s="26" t="s">
        <v>612</v>
      </c>
      <c r="C25" s="23"/>
      <c r="D25" s="22" t="s">
        <v>613</v>
      </c>
      <c r="E25" s="27">
        <v>10</v>
      </c>
      <c r="F25" s="27" t="s">
        <v>83</v>
      </c>
      <c r="G25" s="23"/>
      <c r="H25" s="23"/>
      <c r="I25" s="23"/>
    </row>
    <row r="26" s="2" customFormat="1" spans="1:10">
      <c r="A26" s="25">
        <v>24</v>
      </c>
      <c r="B26" s="34" t="s">
        <v>614</v>
      </c>
      <c r="C26" s="23"/>
      <c r="D26" s="33" t="s">
        <v>615</v>
      </c>
      <c r="E26" s="27">
        <v>20</v>
      </c>
      <c r="F26" s="27" t="s">
        <v>13</v>
      </c>
      <c r="G26" s="23"/>
      <c r="H26" s="23"/>
      <c r="I26" s="23"/>
    </row>
    <row r="27" s="2" customFormat="1" spans="1:10">
      <c r="A27" s="25">
        <v>25</v>
      </c>
      <c r="B27" s="26" t="s">
        <v>616</v>
      </c>
      <c r="C27" s="23" t="s">
        <v>323</v>
      </c>
      <c r="D27" s="27" t="s">
        <v>479</v>
      </c>
      <c r="E27" s="27">
        <v>10</v>
      </c>
      <c r="F27" s="27" t="s">
        <v>122</v>
      </c>
      <c r="G27" s="23"/>
      <c r="H27" s="23"/>
      <c r="I27" s="23"/>
    </row>
    <row r="28" s="2" customFormat="1" spans="1:10">
      <c r="A28" s="25">
        <v>26</v>
      </c>
      <c r="B28" s="26" t="s">
        <v>617</v>
      </c>
      <c r="C28" s="23" t="s">
        <v>618</v>
      </c>
      <c r="D28" s="27" t="s">
        <v>619</v>
      </c>
      <c r="E28" s="27">
        <v>90</v>
      </c>
      <c r="F28" s="27" t="s">
        <v>206</v>
      </c>
      <c r="G28" s="23"/>
      <c r="H28" s="23"/>
      <c r="I28" s="23"/>
    </row>
    <row r="29" s="2" customFormat="1" spans="1:10">
      <c r="A29" s="25">
        <v>27</v>
      </c>
      <c r="B29" s="26" t="s">
        <v>620</v>
      </c>
      <c r="C29" s="23"/>
      <c r="D29" s="27" t="s">
        <v>621</v>
      </c>
      <c r="E29" s="27">
        <v>10</v>
      </c>
      <c r="F29" s="27" t="s">
        <v>13</v>
      </c>
      <c r="G29" s="23"/>
      <c r="H29" s="23"/>
      <c r="I29" s="23"/>
    </row>
    <row r="30" s="3" customFormat="1" spans="1:10">
      <c r="A30" s="25">
        <v>28</v>
      </c>
      <c r="B30" s="26" t="s">
        <v>622</v>
      </c>
      <c r="C30" s="35"/>
      <c r="D30" s="27" t="s">
        <v>623</v>
      </c>
      <c r="E30" s="27">
        <v>15</v>
      </c>
      <c r="F30" s="27" t="s">
        <v>13</v>
      </c>
      <c r="G30" s="30"/>
      <c r="H30" s="23"/>
      <c r="I30" s="36"/>
    </row>
    <row r="31" s="3" customFormat="1" spans="1:10">
      <c r="A31" s="25">
        <v>29</v>
      </c>
      <c r="B31" s="26" t="s">
        <v>624</v>
      </c>
      <c r="C31" s="35"/>
      <c r="D31" s="27" t="s">
        <v>623</v>
      </c>
      <c r="E31" s="27">
        <v>20</v>
      </c>
      <c r="F31" s="27" t="s">
        <v>13</v>
      </c>
      <c r="G31" s="30"/>
      <c r="H31" s="23"/>
      <c r="I31" s="36"/>
    </row>
    <row r="32" s="3" customFormat="1" spans="1:10">
      <c r="A32" s="25">
        <v>30</v>
      </c>
      <c r="B32" s="26" t="s">
        <v>625</v>
      </c>
      <c r="C32" s="35"/>
      <c r="D32" s="27" t="s">
        <v>626</v>
      </c>
      <c r="E32" s="27">
        <v>20</v>
      </c>
      <c r="F32" s="27" t="s">
        <v>37</v>
      </c>
      <c r="G32" s="30"/>
      <c r="H32" s="23"/>
      <c r="I32" s="36"/>
    </row>
    <row r="33" s="3" customFormat="1" spans="1:9">
      <c r="A33" s="25">
        <v>31</v>
      </c>
      <c r="B33" s="26" t="s">
        <v>109</v>
      </c>
      <c r="C33" s="35" t="s">
        <v>610</v>
      </c>
      <c r="D33" s="27" t="s">
        <v>111</v>
      </c>
      <c r="E33" s="27">
        <v>6</v>
      </c>
      <c r="F33" s="27" t="s">
        <v>206</v>
      </c>
      <c r="G33" s="30"/>
      <c r="H33" s="23"/>
      <c r="I33" s="36"/>
    </row>
    <row r="34" s="4" customFormat="1" spans="1:9">
      <c r="A34" s="25">
        <v>32</v>
      </c>
      <c r="B34" s="26" t="s">
        <v>627</v>
      </c>
      <c r="C34" s="23"/>
      <c r="D34" s="27" t="s">
        <v>628</v>
      </c>
      <c r="E34" s="27">
        <v>10</v>
      </c>
      <c r="F34" s="27" t="s">
        <v>41</v>
      </c>
      <c r="G34" s="23"/>
      <c r="H34" s="23"/>
      <c r="I34" s="23"/>
    </row>
    <row r="35" s="4" customFormat="1" spans="1:9">
      <c r="A35" s="25">
        <v>33</v>
      </c>
      <c r="B35" s="26" t="s">
        <v>629</v>
      </c>
      <c r="C35" s="23"/>
      <c r="D35" s="27" t="s">
        <v>630</v>
      </c>
      <c r="E35" s="27">
        <v>5</v>
      </c>
      <c r="F35" s="27" t="s">
        <v>41</v>
      </c>
      <c r="G35" s="23"/>
      <c r="H35" s="23"/>
      <c r="I35" s="23"/>
    </row>
    <row r="36" s="4" customFormat="1" spans="1:9">
      <c r="A36" s="25">
        <v>34</v>
      </c>
      <c r="B36" s="26" t="s">
        <v>631</v>
      </c>
      <c r="C36" s="23"/>
      <c r="D36" s="27" t="s">
        <v>630</v>
      </c>
      <c r="E36" s="27">
        <v>10</v>
      </c>
      <c r="F36" s="27" t="s">
        <v>41</v>
      </c>
      <c r="G36" s="23"/>
      <c r="H36" s="23"/>
      <c r="I36" s="23"/>
    </row>
    <row r="37" s="4" customFormat="1" spans="1:9">
      <c r="A37" s="25">
        <v>35</v>
      </c>
      <c r="B37" s="26" t="s">
        <v>632</v>
      </c>
      <c r="C37" s="23" t="s">
        <v>610</v>
      </c>
      <c r="D37" s="27" t="s">
        <v>76</v>
      </c>
      <c r="E37" s="27">
        <v>20</v>
      </c>
      <c r="F37" s="27" t="s">
        <v>585</v>
      </c>
      <c r="G37" s="23"/>
      <c r="H37" s="23"/>
      <c r="I37" s="23"/>
    </row>
    <row r="38" s="4" customFormat="1" spans="1:9">
      <c r="A38" s="25">
        <v>36</v>
      </c>
      <c r="B38" s="26" t="s">
        <v>633</v>
      </c>
      <c r="C38" s="23" t="s">
        <v>610</v>
      </c>
      <c r="D38" s="27" t="s">
        <v>76</v>
      </c>
      <c r="E38" s="27">
        <v>20</v>
      </c>
      <c r="F38" s="27" t="s">
        <v>634</v>
      </c>
      <c r="G38" s="23"/>
      <c r="H38" s="23"/>
      <c r="I38" s="23"/>
    </row>
    <row r="39" s="4" customFormat="1" spans="1:9">
      <c r="A39" s="25">
        <v>37</v>
      </c>
      <c r="B39" s="26" t="s">
        <v>635</v>
      </c>
      <c r="C39" s="23"/>
      <c r="D39" s="27" t="s">
        <v>76</v>
      </c>
      <c r="E39" s="27">
        <v>10</v>
      </c>
      <c r="F39" s="27" t="s">
        <v>41</v>
      </c>
      <c r="G39" s="23"/>
      <c r="H39" s="23"/>
      <c r="I39" s="23"/>
    </row>
    <row r="40" s="4" customFormat="1" spans="1:9">
      <c r="A40" s="25">
        <v>38</v>
      </c>
      <c r="B40" s="26" t="s">
        <v>636</v>
      </c>
      <c r="C40" s="23"/>
      <c r="D40" s="27" t="s">
        <v>76</v>
      </c>
      <c r="E40" s="27">
        <v>2</v>
      </c>
      <c r="F40" s="27" t="s">
        <v>83</v>
      </c>
      <c r="G40" s="23"/>
      <c r="H40" s="23"/>
      <c r="I40" s="23"/>
    </row>
    <row r="41" s="4" customFormat="1" spans="1:9">
      <c r="A41" s="25">
        <v>39</v>
      </c>
      <c r="B41" s="26" t="s">
        <v>637</v>
      </c>
      <c r="C41" s="23"/>
      <c r="D41" s="27" t="s">
        <v>638</v>
      </c>
      <c r="E41" s="27">
        <v>20</v>
      </c>
      <c r="F41" s="27" t="s">
        <v>13</v>
      </c>
      <c r="G41" s="23"/>
      <c r="H41" s="23"/>
      <c r="I41" s="23"/>
    </row>
    <row r="42" s="4" customFormat="1" spans="1:9">
      <c r="A42" s="25">
        <v>40</v>
      </c>
      <c r="B42" s="26" t="s">
        <v>639</v>
      </c>
      <c r="C42" s="23"/>
      <c r="D42" s="27" t="s">
        <v>640</v>
      </c>
      <c r="E42" s="27">
        <v>2</v>
      </c>
      <c r="F42" s="27" t="s">
        <v>183</v>
      </c>
      <c r="G42" s="23"/>
      <c r="H42" s="23"/>
      <c r="I42" s="23" t="s">
        <v>641</v>
      </c>
    </row>
    <row r="43" s="4" customFormat="1" spans="1:9">
      <c r="A43" s="25">
        <v>41</v>
      </c>
      <c r="B43" s="26" t="s">
        <v>642</v>
      </c>
      <c r="C43" s="23"/>
      <c r="D43" s="33" t="s">
        <v>643</v>
      </c>
      <c r="E43" s="27">
        <v>5</v>
      </c>
      <c r="F43" s="27" t="s">
        <v>13</v>
      </c>
      <c r="G43" s="23"/>
      <c r="H43" s="23"/>
      <c r="I43" s="23"/>
    </row>
    <row r="44" s="4" customFormat="1" spans="1:9">
      <c r="A44" s="25">
        <v>42</v>
      </c>
      <c r="B44" s="26" t="s">
        <v>644</v>
      </c>
      <c r="C44" s="23"/>
      <c r="D44" s="33" t="s">
        <v>645</v>
      </c>
      <c r="E44" s="27">
        <v>10</v>
      </c>
      <c r="F44" s="27" t="s">
        <v>150</v>
      </c>
      <c r="G44" s="23"/>
      <c r="H44" s="23"/>
      <c r="I44" s="23" t="s">
        <v>646</v>
      </c>
    </row>
    <row r="45" s="4" customFormat="1" ht="327.4" spans="1:9">
      <c r="A45" s="25">
        <v>43</v>
      </c>
      <c r="B45" s="26" t="s">
        <v>647</v>
      </c>
      <c r="C45" s="23"/>
      <c r="D45" s="33" t="s">
        <v>648</v>
      </c>
      <c r="E45" s="27">
        <v>8</v>
      </c>
      <c r="F45" s="27" t="s">
        <v>183</v>
      </c>
      <c r="G45" s="23"/>
      <c r="H45" s="23"/>
      <c r="I45" s="37" t="str">
        <f>_xlfn.DISPIMG("ID_882BDB4705CE477287D150FFEAC614ED",1)</f>
        <v>=DISPIMG("ID_882BDB4705CE477287D150FFEAC614ED",1)</v>
      </c>
    </row>
    <row r="46" s="4" customFormat="1" ht="202.25" spans="1:9">
      <c r="A46" s="25">
        <v>44</v>
      </c>
      <c r="B46" s="26" t="s">
        <v>649</v>
      </c>
      <c r="C46" s="23"/>
      <c r="D46" s="33" t="s">
        <v>650</v>
      </c>
      <c r="E46" s="27">
        <v>1</v>
      </c>
      <c r="F46" s="27" t="s">
        <v>13</v>
      </c>
      <c r="G46" s="23"/>
      <c r="H46" s="23"/>
      <c r="I46" s="37" t="str">
        <f>_xlfn.DISPIMG("ID_31EC1F20F46F4174AFCF9AE0A1BF2553",1)</f>
        <v>=DISPIMG("ID_31EC1F20F46F4174AFCF9AE0A1BF2553",1)</v>
      </c>
    </row>
    <row r="47" s="4" customFormat="1" ht="152.25" spans="1:9">
      <c r="A47" s="25">
        <v>45</v>
      </c>
      <c r="B47" s="26" t="s">
        <v>651</v>
      </c>
      <c r="C47" s="23" t="s">
        <v>652</v>
      </c>
      <c r="D47" s="33" t="s">
        <v>653</v>
      </c>
      <c r="E47" s="27">
        <v>1</v>
      </c>
      <c r="F47" s="27" t="s">
        <v>150</v>
      </c>
      <c r="G47" s="23"/>
      <c r="H47" s="23"/>
      <c r="I47" s="37" t="str">
        <f>_xlfn.DISPIMG("ID_6695A0102F694A8280904104179036A5",1)</f>
        <v>=DISPIMG("ID_6695A0102F694A8280904104179036A5",1)</v>
      </c>
    </row>
    <row r="48" s="4" customFormat="1" spans="1:9">
      <c r="A48" s="25">
        <v>46</v>
      </c>
      <c r="B48" s="26" t="s">
        <v>654</v>
      </c>
      <c r="C48" s="23"/>
      <c r="D48" s="22" t="s">
        <v>655</v>
      </c>
      <c r="E48" s="27">
        <v>1</v>
      </c>
      <c r="F48" s="27" t="s">
        <v>32</v>
      </c>
      <c r="G48" s="23"/>
      <c r="H48" s="23"/>
      <c r="I48" s="23"/>
    </row>
    <row r="49" s="4" customFormat="1" spans="1:9">
      <c r="A49" s="25">
        <v>47</v>
      </c>
      <c r="B49" s="26" t="s">
        <v>656</v>
      </c>
      <c r="C49" s="23"/>
      <c r="D49" s="22" t="s">
        <v>657</v>
      </c>
      <c r="E49" s="27">
        <v>10</v>
      </c>
      <c r="F49" s="27" t="s">
        <v>13</v>
      </c>
      <c r="G49" s="23"/>
      <c r="H49" s="23"/>
      <c r="I49" s="23"/>
    </row>
    <row r="50" s="4" customFormat="1" ht="251.1" spans="1:9">
      <c r="A50" s="25">
        <v>48</v>
      </c>
      <c r="B50" s="26" t="s">
        <v>658</v>
      </c>
      <c r="C50" s="23"/>
      <c r="D50" s="22" t="s">
        <v>659</v>
      </c>
      <c r="E50" s="27">
        <v>2</v>
      </c>
      <c r="F50" s="27" t="s">
        <v>57</v>
      </c>
      <c r="G50" s="23"/>
      <c r="H50" s="23"/>
      <c r="I50" s="38" t="str">
        <f>_xlfn.DISPIMG("ID_F4FD9E158D604A1DBF951236A7D93380",1)</f>
        <v>=DISPIMG("ID_F4FD9E158D604A1DBF951236A7D93380",1)</v>
      </c>
    </row>
    <row r="51" s="4" customFormat="1" spans="1:9">
      <c r="A51" s="25">
        <v>49</v>
      </c>
      <c r="B51" s="26" t="s">
        <v>660</v>
      </c>
      <c r="C51" s="23"/>
      <c r="D51" s="27" t="s">
        <v>661</v>
      </c>
      <c r="E51" s="27">
        <v>2</v>
      </c>
      <c r="F51" s="27" t="s">
        <v>57</v>
      </c>
      <c r="G51" s="23"/>
      <c r="H51" s="23"/>
      <c r="I51" s="23"/>
    </row>
    <row r="52" s="4" customFormat="1" spans="1:9">
      <c r="A52" s="25">
        <v>50</v>
      </c>
      <c r="B52" s="26" t="s">
        <v>662</v>
      </c>
      <c r="C52" s="23" t="s">
        <v>166</v>
      </c>
      <c r="D52" s="27" t="s">
        <v>76</v>
      </c>
      <c r="E52" s="27">
        <v>20</v>
      </c>
      <c r="F52" s="27" t="s">
        <v>35</v>
      </c>
      <c r="G52" s="23"/>
      <c r="H52" s="23"/>
      <c r="I52" s="23"/>
    </row>
    <row r="53" s="4" customFormat="1" spans="1:9">
      <c r="A53" s="25">
        <v>51</v>
      </c>
      <c r="B53" s="26" t="s">
        <v>663</v>
      </c>
      <c r="C53" s="23"/>
      <c r="D53" s="27" t="s">
        <v>76</v>
      </c>
      <c r="E53" s="27">
        <v>10</v>
      </c>
      <c r="F53" s="27" t="s">
        <v>13</v>
      </c>
      <c r="G53" s="23"/>
      <c r="H53" s="23"/>
      <c r="I53" s="23"/>
    </row>
    <row r="54" s="4" customFormat="1" spans="1:9">
      <c r="A54" s="25">
        <v>52</v>
      </c>
      <c r="B54" s="26" t="s">
        <v>596</v>
      </c>
      <c r="C54" s="23"/>
      <c r="D54" s="27" t="s">
        <v>664</v>
      </c>
      <c r="E54" s="27">
        <v>10</v>
      </c>
      <c r="F54" s="27" t="s">
        <v>13</v>
      </c>
      <c r="G54" s="23"/>
      <c r="H54" s="23"/>
      <c r="I54" s="23"/>
    </row>
    <row r="55" s="5" customFormat="1" spans="1:9">
      <c r="A55" s="25">
        <v>53</v>
      </c>
      <c r="B55" s="26" t="s">
        <v>665</v>
      </c>
      <c r="C55" s="37" t="s">
        <v>666</v>
      </c>
      <c r="D55" s="27" t="s">
        <v>667</v>
      </c>
      <c r="E55" s="27">
        <v>140</v>
      </c>
      <c r="F55" s="27" t="s">
        <v>13</v>
      </c>
      <c r="G55" s="24"/>
      <c r="H55" s="23"/>
      <c r="I55" s="39"/>
    </row>
    <row r="56" s="5" customFormat="1" spans="1:9">
      <c r="A56" s="25">
        <v>54</v>
      </c>
      <c r="B56" s="26" t="s">
        <v>668</v>
      </c>
      <c r="C56" s="37" t="s">
        <v>666</v>
      </c>
      <c r="D56" s="27" t="s">
        <v>667</v>
      </c>
      <c r="E56" s="27">
        <v>100</v>
      </c>
      <c r="F56" s="27" t="s">
        <v>13</v>
      </c>
      <c r="G56" s="24"/>
      <c r="H56" s="23"/>
      <c r="I56" s="39"/>
    </row>
    <row r="57" s="5" customFormat="1" spans="1:9">
      <c r="A57" s="25">
        <v>55</v>
      </c>
      <c r="B57" s="26" t="s">
        <v>669</v>
      </c>
      <c r="C57" s="37" t="s">
        <v>666</v>
      </c>
      <c r="D57" s="27" t="s">
        <v>667</v>
      </c>
      <c r="E57" s="27">
        <v>5</v>
      </c>
      <c r="F57" s="27" t="s">
        <v>37</v>
      </c>
      <c r="G57" s="24"/>
      <c r="H57" s="23"/>
      <c r="I57" s="39"/>
    </row>
    <row r="58" s="6" customFormat="1" spans="1:9">
      <c r="A58" s="25">
        <v>56</v>
      </c>
      <c r="B58" s="26" t="s">
        <v>670</v>
      </c>
      <c r="C58" s="40"/>
      <c r="D58" s="27" t="s">
        <v>76</v>
      </c>
      <c r="E58" s="27">
        <v>100</v>
      </c>
      <c r="F58" s="27" t="s">
        <v>13</v>
      </c>
      <c r="G58" s="21"/>
      <c r="H58" s="23"/>
      <c r="I58" s="21"/>
    </row>
    <row r="59" s="6" customFormat="1" spans="1:9">
      <c r="A59" s="25">
        <v>57</v>
      </c>
      <c r="B59" s="26" t="s">
        <v>671</v>
      </c>
      <c r="C59" s="40"/>
      <c r="D59" s="27" t="s">
        <v>327</v>
      </c>
      <c r="E59" s="27">
        <v>200</v>
      </c>
      <c r="F59" s="27" t="s">
        <v>150</v>
      </c>
      <c r="G59" s="21"/>
      <c r="H59" s="23"/>
      <c r="I59" s="21"/>
    </row>
    <row r="60" s="6" customFormat="1" spans="1:9">
      <c r="A60" s="25">
        <v>58</v>
      </c>
      <c r="B60" s="26" t="s">
        <v>672</v>
      </c>
      <c r="C60" s="40"/>
      <c r="D60" s="41" t="s">
        <v>673</v>
      </c>
      <c r="E60" s="27">
        <v>10</v>
      </c>
      <c r="F60" s="27" t="s">
        <v>83</v>
      </c>
      <c r="G60" s="21"/>
      <c r="H60" s="23"/>
      <c r="I60" s="21"/>
    </row>
    <row r="61" s="6" customFormat="1" spans="1:9">
      <c r="A61" s="25">
        <v>59</v>
      </c>
      <c r="B61" s="26" t="s">
        <v>674</v>
      </c>
      <c r="C61" s="40"/>
      <c r="D61" s="27" t="s">
        <v>675</v>
      </c>
      <c r="E61" s="27">
        <v>20</v>
      </c>
      <c r="F61" s="27" t="s">
        <v>57</v>
      </c>
      <c r="G61" s="21"/>
      <c r="H61" s="23"/>
      <c r="I61" s="21"/>
    </row>
    <row r="62" s="7" customFormat="1" spans="1:9">
      <c r="A62" s="25">
        <v>60</v>
      </c>
      <c r="B62" s="26" t="s">
        <v>676</v>
      </c>
      <c r="C62" s="21" t="s">
        <v>677</v>
      </c>
      <c r="D62" s="27" t="s">
        <v>677</v>
      </c>
      <c r="E62" s="27">
        <v>900</v>
      </c>
      <c r="F62" s="27" t="s">
        <v>13</v>
      </c>
      <c r="G62" s="21"/>
      <c r="H62" s="23"/>
      <c r="I62" s="21"/>
    </row>
    <row r="63" s="6" customFormat="1" spans="1:9">
      <c r="A63" s="25">
        <v>61</v>
      </c>
      <c r="B63" s="34" t="s">
        <v>678</v>
      </c>
      <c r="C63" s="21" t="s">
        <v>666</v>
      </c>
      <c r="D63" s="33" t="s">
        <v>679</v>
      </c>
      <c r="E63" s="27">
        <v>30</v>
      </c>
      <c r="F63" s="27" t="s">
        <v>13</v>
      </c>
      <c r="G63" s="21"/>
      <c r="H63" s="23"/>
      <c r="I63" s="21"/>
    </row>
    <row r="64" s="6" customFormat="1" spans="1:9">
      <c r="A64" s="25">
        <v>62</v>
      </c>
      <c r="B64" s="34" t="s">
        <v>680</v>
      </c>
      <c r="C64" s="21"/>
      <c r="D64" s="33" t="s">
        <v>681</v>
      </c>
      <c r="E64" s="27">
        <v>2</v>
      </c>
      <c r="F64" s="27" t="s">
        <v>37</v>
      </c>
      <c r="G64" s="21"/>
      <c r="H64" s="23"/>
      <c r="I64" s="21"/>
    </row>
    <row r="65" s="6" customFormat="1" spans="1:9">
      <c r="A65" s="25">
        <v>63</v>
      </c>
      <c r="B65" s="34" t="s">
        <v>682</v>
      </c>
      <c r="C65" s="21" t="s">
        <v>683</v>
      </c>
      <c r="D65" s="33" t="s">
        <v>684</v>
      </c>
      <c r="E65" s="27">
        <v>1</v>
      </c>
      <c r="F65" s="27" t="s">
        <v>13</v>
      </c>
      <c r="G65" s="21"/>
      <c r="H65" s="23"/>
      <c r="I65" s="21"/>
    </row>
    <row r="66" s="6" customFormat="1" spans="1:9">
      <c r="A66" s="25">
        <v>64</v>
      </c>
      <c r="B66" s="34" t="s">
        <v>685</v>
      </c>
      <c r="C66" s="21"/>
      <c r="D66" s="33" t="s">
        <v>686</v>
      </c>
      <c r="E66" s="27">
        <v>10</v>
      </c>
      <c r="F66" s="27" t="s">
        <v>35</v>
      </c>
      <c r="G66" s="21"/>
      <c r="H66" s="23"/>
      <c r="I66" s="21"/>
    </row>
    <row r="67" s="6" customFormat="1" spans="1:9">
      <c r="A67" s="25">
        <v>65</v>
      </c>
      <c r="B67" s="34" t="s">
        <v>687</v>
      </c>
      <c r="C67" s="21" t="s">
        <v>666</v>
      </c>
      <c r="D67" s="33" t="s">
        <v>688</v>
      </c>
      <c r="E67" s="27">
        <v>50</v>
      </c>
      <c r="F67" s="27" t="s">
        <v>183</v>
      </c>
      <c r="G67" s="21"/>
      <c r="H67" s="23"/>
      <c r="I67" s="21"/>
    </row>
    <row r="68" s="6" customFormat="1" spans="1:9">
      <c r="A68" s="25">
        <v>66</v>
      </c>
      <c r="B68" s="34" t="s">
        <v>689</v>
      </c>
      <c r="C68" s="21"/>
      <c r="D68" s="33" t="s">
        <v>690</v>
      </c>
      <c r="E68" s="27">
        <v>10</v>
      </c>
      <c r="F68" s="27" t="s">
        <v>32</v>
      </c>
      <c r="G68" s="21"/>
      <c r="H68" s="23"/>
      <c r="I68" s="21"/>
    </row>
    <row r="69" s="6" customFormat="1" spans="1:9">
      <c r="A69" s="25">
        <v>67</v>
      </c>
      <c r="B69" s="34" t="s">
        <v>691</v>
      </c>
      <c r="C69" s="21" t="s">
        <v>666</v>
      </c>
      <c r="D69" s="33" t="s">
        <v>679</v>
      </c>
      <c r="E69" s="27">
        <v>50</v>
      </c>
      <c r="F69" s="27" t="s">
        <v>13</v>
      </c>
      <c r="G69" s="21"/>
      <c r="H69" s="23"/>
      <c r="I69" s="21"/>
    </row>
    <row r="70" s="6" customFormat="1" spans="1:9">
      <c r="A70" s="25">
        <v>68</v>
      </c>
      <c r="B70" s="34" t="s">
        <v>692</v>
      </c>
      <c r="C70" s="21" t="s">
        <v>666</v>
      </c>
      <c r="D70" s="33" t="s">
        <v>679</v>
      </c>
      <c r="E70" s="27">
        <v>30</v>
      </c>
      <c r="F70" s="27" t="s">
        <v>13</v>
      </c>
      <c r="G70" s="21"/>
      <c r="H70" s="23"/>
      <c r="I70" s="21"/>
    </row>
    <row r="71" s="1" customFormat="1" spans="1:9">
      <c r="A71" s="25">
        <v>69</v>
      </c>
      <c r="B71" s="26" t="s">
        <v>693</v>
      </c>
      <c r="C71" s="24" t="s">
        <v>666</v>
      </c>
      <c r="D71" s="33" t="s">
        <v>694</v>
      </c>
      <c r="E71" s="33">
        <v>10</v>
      </c>
      <c r="F71" s="33" t="s">
        <v>183</v>
      </c>
      <c r="G71" s="24"/>
      <c r="H71" s="23"/>
      <c r="I71" s="38"/>
    </row>
    <row r="72" s="1" customFormat="1" spans="1:9">
      <c r="A72" s="25">
        <v>70</v>
      </c>
      <c r="B72" s="26" t="s">
        <v>695</v>
      </c>
      <c r="C72" s="24" t="s">
        <v>666</v>
      </c>
      <c r="D72" s="33" t="s">
        <v>694</v>
      </c>
      <c r="E72" s="33">
        <v>20</v>
      </c>
      <c r="F72" s="33" t="s">
        <v>13</v>
      </c>
      <c r="G72" s="24"/>
      <c r="H72" s="23"/>
      <c r="I72" s="38"/>
    </row>
    <row r="73" s="1" customFormat="1" spans="1:9">
      <c r="A73" s="25">
        <v>71</v>
      </c>
      <c r="B73" s="26" t="s">
        <v>696</v>
      </c>
      <c r="C73" s="24" t="s">
        <v>666</v>
      </c>
      <c r="D73" s="33" t="s">
        <v>694</v>
      </c>
      <c r="E73" s="33">
        <v>10</v>
      </c>
      <c r="F73" s="33" t="s">
        <v>13</v>
      </c>
      <c r="G73" s="24"/>
      <c r="H73" s="23"/>
      <c r="I73" s="38"/>
    </row>
    <row r="74" s="1" customFormat="1" spans="1:9">
      <c r="A74" s="25">
        <v>72</v>
      </c>
      <c r="B74" s="26" t="s">
        <v>697</v>
      </c>
      <c r="C74" s="24" t="s">
        <v>666</v>
      </c>
      <c r="D74" s="33" t="s">
        <v>694</v>
      </c>
      <c r="E74" s="33">
        <v>6</v>
      </c>
      <c r="F74" s="33" t="s">
        <v>13</v>
      </c>
      <c r="G74" s="24"/>
      <c r="H74" s="23"/>
      <c r="I74" s="38"/>
    </row>
    <row r="75" s="1" customFormat="1" spans="1:9">
      <c r="A75" s="25">
        <v>73</v>
      </c>
      <c r="B75" s="26" t="s">
        <v>698</v>
      </c>
      <c r="C75" s="24" t="s">
        <v>666</v>
      </c>
      <c r="D75" s="33" t="s">
        <v>699</v>
      </c>
      <c r="E75" s="33">
        <v>10</v>
      </c>
      <c r="F75" s="33" t="s">
        <v>13</v>
      </c>
      <c r="G75" s="24"/>
      <c r="H75" s="23"/>
      <c r="I75" s="38"/>
    </row>
    <row r="76" s="1" customFormat="1" spans="1:9">
      <c r="A76" s="25">
        <v>74</v>
      </c>
      <c r="B76" s="26" t="s">
        <v>695</v>
      </c>
      <c r="C76" s="24" t="s">
        <v>666</v>
      </c>
      <c r="D76" s="33" t="s">
        <v>700</v>
      </c>
      <c r="E76" s="33">
        <v>10</v>
      </c>
      <c r="F76" s="33" t="s">
        <v>13</v>
      </c>
      <c r="G76" s="24"/>
      <c r="H76" s="23"/>
      <c r="I76" s="38"/>
    </row>
    <row r="77" s="1" customFormat="1" spans="1:9">
      <c r="A77" s="25">
        <v>75</v>
      </c>
      <c r="B77" s="26" t="s">
        <v>696</v>
      </c>
      <c r="C77" s="24" t="s">
        <v>666</v>
      </c>
      <c r="D77" s="33" t="s">
        <v>700</v>
      </c>
      <c r="E77" s="33">
        <v>10</v>
      </c>
      <c r="F77" s="33" t="s">
        <v>13</v>
      </c>
      <c r="G77" s="24"/>
      <c r="H77" s="23"/>
      <c r="I77" s="38"/>
    </row>
    <row r="78" s="1" customFormat="1" spans="1:9">
      <c r="A78" s="25">
        <v>76</v>
      </c>
      <c r="B78" s="26" t="s">
        <v>697</v>
      </c>
      <c r="C78" s="24" t="s">
        <v>666</v>
      </c>
      <c r="D78" s="33" t="s">
        <v>700</v>
      </c>
      <c r="E78" s="33">
        <v>5</v>
      </c>
      <c r="F78" s="33" t="s">
        <v>13</v>
      </c>
      <c r="G78" s="24"/>
      <c r="H78" s="23"/>
      <c r="I78" s="38"/>
    </row>
    <row r="79" s="6" customFormat="1" spans="1:9">
      <c r="A79" s="25">
        <v>77</v>
      </c>
      <c r="B79" s="34" t="s">
        <v>701</v>
      </c>
      <c r="C79" s="21"/>
      <c r="D79" s="33" t="s">
        <v>702</v>
      </c>
      <c r="E79" s="27">
        <v>50</v>
      </c>
      <c r="F79" s="27" t="s">
        <v>206</v>
      </c>
      <c r="G79" s="21"/>
      <c r="H79" s="23"/>
      <c r="I79" s="21" t="s">
        <v>703</v>
      </c>
    </row>
    <row r="80" s="6" customFormat="1" spans="1:9">
      <c r="A80" s="25">
        <v>78</v>
      </c>
      <c r="B80" s="34" t="s">
        <v>704</v>
      </c>
      <c r="C80" s="21"/>
      <c r="D80" s="33" t="s">
        <v>705</v>
      </c>
      <c r="E80" s="27">
        <v>10</v>
      </c>
      <c r="F80" s="27" t="s">
        <v>150</v>
      </c>
      <c r="G80" s="21"/>
      <c r="H80" s="23"/>
      <c r="I80" s="21"/>
    </row>
    <row r="81" s="2" customFormat="1" spans="1:9">
      <c r="A81" s="25">
        <v>79</v>
      </c>
      <c r="B81" s="26" t="s">
        <v>706</v>
      </c>
      <c r="C81" s="23" t="s">
        <v>707</v>
      </c>
      <c r="D81" s="27" t="s">
        <v>708</v>
      </c>
      <c r="E81" s="27">
        <v>100</v>
      </c>
      <c r="F81" s="27" t="s">
        <v>709</v>
      </c>
      <c r="G81" s="23"/>
      <c r="H81" s="23"/>
      <c r="I81" s="23"/>
    </row>
    <row r="82" s="5" customFormat="1" spans="1:9">
      <c r="A82" s="25">
        <v>80</v>
      </c>
      <c r="B82" s="26" t="s">
        <v>710</v>
      </c>
      <c r="C82" s="23" t="s">
        <v>707</v>
      </c>
      <c r="D82" s="27" t="s">
        <v>711</v>
      </c>
      <c r="E82" s="27">
        <v>6</v>
      </c>
      <c r="F82" s="27" t="s">
        <v>712</v>
      </c>
      <c r="G82" s="24"/>
      <c r="H82" s="23"/>
      <c r="I82" s="39"/>
    </row>
    <row r="83" s="6" customFormat="1" spans="1:9">
      <c r="A83" s="25">
        <v>81</v>
      </c>
      <c r="B83" s="34" t="s">
        <v>713</v>
      </c>
      <c r="C83" s="23" t="s">
        <v>707</v>
      </c>
      <c r="D83" s="33" t="s">
        <v>714</v>
      </c>
      <c r="E83" s="27">
        <v>10</v>
      </c>
      <c r="F83" s="27" t="s">
        <v>35</v>
      </c>
      <c r="G83" s="21"/>
      <c r="H83" s="23"/>
      <c r="I83" s="21"/>
    </row>
    <row r="84" s="2" customFormat="1" spans="1:9">
      <c r="A84" s="25">
        <v>82</v>
      </c>
      <c r="B84" s="34" t="s">
        <v>715</v>
      </c>
      <c r="C84" s="23" t="s">
        <v>707</v>
      </c>
      <c r="D84" s="33" t="s">
        <v>227</v>
      </c>
      <c r="E84" s="27">
        <v>1</v>
      </c>
      <c r="F84" s="27" t="s">
        <v>712</v>
      </c>
      <c r="G84" s="23"/>
      <c r="H84" s="23"/>
      <c r="I84" s="23"/>
    </row>
    <row r="85" s="6" customFormat="1" spans="1:9">
      <c r="A85" s="25">
        <v>83</v>
      </c>
      <c r="B85" s="34" t="s">
        <v>716</v>
      </c>
      <c r="C85" s="23" t="s">
        <v>707</v>
      </c>
      <c r="D85" s="33" t="s">
        <v>717</v>
      </c>
      <c r="E85" s="27">
        <v>3</v>
      </c>
      <c r="F85" s="27" t="s">
        <v>35</v>
      </c>
      <c r="G85" s="21"/>
      <c r="H85" s="23"/>
      <c r="I85" s="21"/>
    </row>
    <row r="86" s="2" customFormat="1" ht="28.5" spans="1:9">
      <c r="A86" s="25">
        <v>84</v>
      </c>
      <c r="B86" s="34" t="s">
        <v>718</v>
      </c>
      <c r="C86" s="23" t="s">
        <v>707</v>
      </c>
      <c r="D86" s="42" t="s">
        <v>719</v>
      </c>
      <c r="E86" s="41">
        <v>1</v>
      </c>
      <c r="F86" s="41" t="s">
        <v>712</v>
      </c>
      <c r="G86" s="23"/>
      <c r="H86" s="23"/>
      <c r="I86" s="39"/>
    </row>
    <row r="87" s="4" customFormat="1" spans="1:9">
      <c r="A87" s="25">
        <v>85</v>
      </c>
      <c r="B87" s="26" t="s">
        <v>720</v>
      </c>
      <c r="C87" s="23" t="s">
        <v>707</v>
      </c>
      <c r="D87" s="27" t="s">
        <v>721</v>
      </c>
      <c r="E87" s="27">
        <v>5</v>
      </c>
      <c r="F87" s="27" t="s">
        <v>35</v>
      </c>
      <c r="G87" s="23"/>
      <c r="H87" s="23"/>
      <c r="I87" s="43"/>
    </row>
    <row r="88" s="4" customFormat="1" spans="1:9">
      <c r="A88" s="25">
        <v>86</v>
      </c>
      <c r="B88" s="26" t="s">
        <v>722</v>
      </c>
      <c r="C88" s="23" t="s">
        <v>707</v>
      </c>
      <c r="D88" s="44" t="s">
        <v>723</v>
      </c>
      <c r="E88" s="23">
        <v>1</v>
      </c>
      <c r="F88" s="23" t="s">
        <v>712</v>
      </c>
      <c r="G88" s="23"/>
      <c r="H88" s="23"/>
      <c r="I88" s="45"/>
    </row>
    <row r="89" s="1" customFormat="1" spans="1:9">
      <c r="A89" s="25">
        <v>87</v>
      </c>
      <c r="B89" s="28" t="s">
        <v>724</v>
      </c>
      <c r="C89" s="29" t="s">
        <v>725</v>
      </c>
      <c r="D89" s="29" t="s">
        <v>726</v>
      </c>
      <c r="E89" s="29">
        <v>200</v>
      </c>
      <c r="F89" s="29" t="s">
        <v>13</v>
      </c>
      <c r="G89" s="29"/>
      <c r="H89" s="23"/>
      <c r="I89" s="32"/>
    </row>
    <row r="90" s="4" customFormat="1" spans="1:9">
      <c r="A90" s="25">
        <v>88</v>
      </c>
      <c r="B90" s="26" t="s">
        <v>727</v>
      </c>
      <c r="C90" s="23" t="s">
        <v>725</v>
      </c>
      <c r="D90" s="27" t="s">
        <v>728</v>
      </c>
      <c r="E90" s="27">
        <v>100</v>
      </c>
      <c r="F90" s="27" t="s">
        <v>13</v>
      </c>
      <c r="G90" s="23"/>
      <c r="H90" s="23"/>
      <c r="I90" s="43"/>
    </row>
    <row r="91" s="1" customFormat="1" spans="1:9">
      <c r="A91" s="25">
        <v>89</v>
      </c>
      <c r="B91" s="28" t="s">
        <v>729</v>
      </c>
      <c r="C91" s="29" t="s">
        <v>725</v>
      </c>
      <c r="D91" s="29" t="s">
        <v>730</v>
      </c>
      <c r="E91" s="29">
        <v>100</v>
      </c>
      <c r="F91" s="29" t="s">
        <v>183</v>
      </c>
      <c r="G91" s="29"/>
      <c r="H91" s="23"/>
      <c r="I91" s="32"/>
    </row>
    <row r="92" s="1" customFormat="1" spans="1:9">
      <c r="A92" s="25">
        <v>90</v>
      </c>
      <c r="B92" s="28" t="s">
        <v>729</v>
      </c>
      <c r="C92" s="29" t="s">
        <v>725</v>
      </c>
      <c r="D92" s="29" t="s">
        <v>731</v>
      </c>
      <c r="E92" s="29">
        <v>200</v>
      </c>
      <c r="F92" s="29" t="s">
        <v>183</v>
      </c>
      <c r="G92" s="29"/>
      <c r="H92" s="23"/>
      <c r="I92" s="32"/>
    </row>
    <row r="93" s="4" customFormat="1" spans="1:9">
      <c r="A93" s="25">
        <v>91</v>
      </c>
      <c r="B93" s="26" t="s">
        <v>729</v>
      </c>
      <c r="C93" s="23" t="s">
        <v>732</v>
      </c>
      <c r="D93" s="27" t="s">
        <v>733</v>
      </c>
      <c r="E93" s="27">
        <v>500</v>
      </c>
      <c r="F93" s="27" t="s">
        <v>13</v>
      </c>
      <c r="G93" s="23"/>
      <c r="H93" s="23"/>
      <c r="I93" s="43"/>
    </row>
    <row r="94" s="4" customFormat="1" spans="1:9">
      <c r="A94" s="25">
        <v>92</v>
      </c>
      <c r="B94" s="26" t="s">
        <v>729</v>
      </c>
      <c r="C94" s="23" t="s">
        <v>732</v>
      </c>
      <c r="D94" s="27" t="s">
        <v>734</v>
      </c>
      <c r="E94" s="27">
        <v>200</v>
      </c>
      <c r="F94" s="27" t="s">
        <v>13</v>
      </c>
      <c r="G94" s="23"/>
      <c r="H94" s="23"/>
      <c r="I94" s="43"/>
    </row>
    <row r="95" s="6" customFormat="1" ht="15.75" spans="1:9">
      <c r="A95" s="25">
        <v>93</v>
      </c>
      <c r="B95" s="46" t="s">
        <v>735</v>
      </c>
      <c r="C95" s="47" t="s">
        <v>725</v>
      </c>
      <c r="D95" s="48" t="s">
        <v>736</v>
      </c>
      <c r="E95" s="49">
        <v>50</v>
      </c>
      <c r="F95" s="21" t="s">
        <v>13</v>
      </c>
      <c r="G95" s="50"/>
      <c r="H95" s="23"/>
      <c r="I95" s="47"/>
    </row>
    <row r="96" s="6" customFormat="1" ht="15.75" spans="1:9">
      <c r="A96" s="25">
        <v>94</v>
      </c>
      <c r="B96" s="26" t="s">
        <v>737</v>
      </c>
      <c r="C96" s="40" t="s">
        <v>683</v>
      </c>
      <c r="D96" s="46" t="s">
        <v>738</v>
      </c>
      <c r="E96" s="27">
        <v>50</v>
      </c>
      <c r="F96" s="27" t="s">
        <v>13</v>
      </c>
      <c r="G96" s="21"/>
      <c r="H96" s="23"/>
      <c r="I96" s="21"/>
    </row>
    <row r="97" s="2" customFormat="1" spans="1:9">
      <c r="A97" s="25">
        <v>95</v>
      </c>
      <c r="B97" s="34" t="s">
        <v>739</v>
      </c>
      <c r="C97" s="23" t="s">
        <v>683</v>
      </c>
      <c r="D97" s="33" t="s">
        <v>740</v>
      </c>
      <c r="E97" s="27">
        <v>5</v>
      </c>
      <c r="F97" s="27" t="s">
        <v>13</v>
      </c>
      <c r="G97" s="23"/>
      <c r="H97" s="23"/>
      <c r="I97" s="23"/>
    </row>
    <row r="98" s="6" customFormat="1" spans="1:9">
      <c r="A98" s="25">
        <v>96</v>
      </c>
      <c r="B98" s="34" t="s">
        <v>741</v>
      </c>
      <c r="C98" s="23" t="s">
        <v>683</v>
      </c>
      <c r="D98" s="33" t="s">
        <v>742</v>
      </c>
      <c r="E98" s="27">
        <v>10</v>
      </c>
      <c r="F98" s="27" t="s">
        <v>13</v>
      </c>
      <c r="G98" s="21"/>
      <c r="H98" s="23"/>
      <c r="I98" s="21"/>
    </row>
    <row r="99" s="6" customFormat="1" spans="1:9">
      <c r="A99" s="25">
        <v>97</v>
      </c>
      <c r="B99" s="34" t="s">
        <v>743</v>
      </c>
      <c r="C99" s="23" t="s">
        <v>683</v>
      </c>
      <c r="D99" s="33" t="s">
        <v>744</v>
      </c>
      <c r="E99" s="27">
        <v>10</v>
      </c>
      <c r="F99" s="27" t="s">
        <v>13</v>
      </c>
      <c r="G99" s="21"/>
      <c r="H99" s="23"/>
      <c r="I99" s="21"/>
    </row>
    <row r="100" s="6" customFormat="1" spans="1:9">
      <c r="A100" s="25">
        <v>98</v>
      </c>
      <c r="B100" s="34" t="s">
        <v>745</v>
      </c>
      <c r="C100" s="23" t="s">
        <v>683</v>
      </c>
      <c r="D100" s="33" t="s">
        <v>746</v>
      </c>
      <c r="E100" s="27">
        <v>5</v>
      </c>
      <c r="F100" s="27" t="s">
        <v>13</v>
      </c>
      <c r="G100" s="21"/>
      <c r="H100" s="23"/>
      <c r="I100" s="21"/>
    </row>
    <row r="101" s="6" customFormat="1" spans="1:9">
      <c r="A101" s="25">
        <v>99</v>
      </c>
      <c r="B101" s="34" t="s">
        <v>747</v>
      </c>
      <c r="C101" s="23" t="s">
        <v>683</v>
      </c>
      <c r="D101" s="33" t="s">
        <v>748</v>
      </c>
      <c r="E101" s="27">
        <v>20</v>
      </c>
      <c r="F101" s="27" t="s">
        <v>13</v>
      </c>
      <c r="G101" s="21"/>
      <c r="H101" s="23"/>
      <c r="I101" s="21"/>
    </row>
    <row r="102" s="6" customFormat="1" ht="15.75" spans="1:9">
      <c r="A102" s="25">
        <v>100</v>
      </c>
      <c r="B102" s="46" t="s">
        <v>749</v>
      </c>
      <c r="C102" s="23" t="s">
        <v>683</v>
      </c>
      <c r="D102" s="46" t="s">
        <v>750</v>
      </c>
      <c r="E102" s="49">
        <v>50</v>
      </c>
      <c r="F102" s="21" t="s">
        <v>13</v>
      </c>
      <c r="G102" s="50"/>
      <c r="H102" s="23"/>
      <c r="I102" s="47"/>
    </row>
    <row r="103" s="6" customFormat="1" ht="15.75" spans="1:9">
      <c r="A103" s="25">
        <v>101</v>
      </c>
      <c r="B103" s="46" t="s">
        <v>749</v>
      </c>
      <c r="C103" s="23" t="s">
        <v>683</v>
      </c>
      <c r="D103" s="46" t="s">
        <v>751</v>
      </c>
      <c r="E103" s="49">
        <v>50</v>
      </c>
      <c r="F103" s="21" t="s">
        <v>13</v>
      </c>
      <c r="G103" s="50"/>
      <c r="H103" s="23"/>
      <c r="I103" s="47"/>
    </row>
    <row r="104" s="6" customFormat="1" spans="1:9">
      <c r="A104" s="25">
        <v>102</v>
      </c>
      <c r="B104" s="34" t="s">
        <v>752</v>
      </c>
      <c r="C104" s="21"/>
      <c r="D104" s="33" t="s">
        <v>753</v>
      </c>
      <c r="E104" s="27">
        <v>2</v>
      </c>
      <c r="F104" s="27" t="s">
        <v>354</v>
      </c>
      <c r="G104" s="21"/>
      <c r="H104" s="23"/>
      <c r="I104" s="21"/>
    </row>
    <row r="105" s="6" customFormat="1" spans="1:9">
      <c r="A105" s="25">
        <v>103</v>
      </c>
      <c r="B105" s="34" t="s">
        <v>754</v>
      </c>
      <c r="C105" s="21" t="s">
        <v>755</v>
      </c>
      <c r="D105" s="33" t="s">
        <v>756</v>
      </c>
      <c r="E105" s="27">
        <v>2</v>
      </c>
      <c r="F105" s="27" t="s">
        <v>41</v>
      </c>
      <c r="G105" s="21"/>
      <c r="H105" s="23"/>
      <c r="I105" s="21"/>
    </row>
    <row r="106" s="6" customFormat="1" ht="42.75" spans="1:9">
      <c r="A106" s="25">
        <v>104</v>
      </c>
      <c r="B106" s="34" t="s">
        <v>757</v>
      </c>
      <c r="C106" s="21"/>
      <c r="D106" s="33" t="s">
        <v>758</v>
      </c>
      <c r="E106" s="27">
        <v>6</v>
      </c>
      <c r="F106" s="27" t="s">
        <v>150</v>
      </c>
      <c r="G106" s="21"/>
      <c r="H106" s="23"/>
      <c r="I106" s="21"/>
    </row>
    <row r="107" s="6" customFormat="1" spans="1:9">
      <c r="A107" s="25">
        <v>105</v>
      </c>
      <c r="B107" s="34" t="s">
        <v>759</v>
      </c>
      <c r="C107" s="21" t="s">
        <v>760</v>
      </c>
      <c r="D107" s="33" t="s">
        <v>761</v>
      </c>
      <c r="E107" s="27">
        <v>12</v>
      </c>
      <c r="F107" s="27" t="s">
        <v>41</v>
      </c>
      <c r="G107" s="21"/>
      <c r="H107" s="23"/>
      <c r="I107" s="21"/>
    </row>
    <row r="108" s="6" customFormat="1" spans="1:9">
      <c r="A108" s="25">
        <v>106</v>
      </c>
      <c r="B108" s="34" t="s">
        <v>762</v>
      </c>
      <c r="C108" s="21" t="s">
        <v>760</v>
      </c>
      <c r="D108" s="33" t="s">
        <v>763</v>
      </c>
      <c r="E108" s="27">
        <v>1</v>
      </c>
      <c r="F108" s="27" t="s">
        <v>41</v>
      </c>
      <c r="G108" s="21"/>
      <c r="H108" s="23"/>
      <c r="I108" s="21"/>
    </row>
    <row r="109" s="6" customFormat="1" ht="50" customHeight="1" spans="1:9">
      <c r="A109" s="25">
        <v>107</v>
      </c>
      <c r="B109" s="51" t="s">
        <v>764</v>
      </c>
      <c r="C109" s="52" t="s">
        <v>765</v>
      </c>
      <c r="D109" s="53" t="s">
        <v>766</v>
      </c>
      <c r="E109" s="27">
        <v>2</v>
      </c>
      <c r="F109" s="27" t="s">
        <v>767</v>
      </c>
      <c r="G109" s="25"/>
      <c r="H109" s="23"/>
      <c r="I109" s="37"/>
    </row>
    <row r="110" s="5" customFormat="1" spans="1:9">
      <c r="A110" s="25">
        <v>108</v>
      </c>
      <c r="B110" s="26" t="s">
        <v>768</v>
      </c>
      <c r="C110" s="24"/>
      <c r="D110" s="54"/>
      <c r="E110" s="27">
        <v>10</v>
      </c>
      <c r="F110" s="27" t="s">
        <v>57</v>
      </c>
      <c r="G110" s="24"/>
      <c r="H110" s="23"/>
      <c r="I110" s="38"/>
    </row>
    <row r="111" s="5" customFormat="1" spans="1:9">
      <c r="A111" s="25">
        <v>109</v>
      </c>
      <c r="B111" s="26" t="s">
        <v>769</v>
      </c>
      <c r="C111" s="24"/>
      <c r="D111" s="54"/>
      <c r="E111" s="27">
        <v>10</v>
      </c>
      <c r="F111" s="27" t="s">
        <v>57</v>
      </c>
      <c r="G111" s="24"/>
      <c r="H111" s="23"/>
      <c r="I111" s="38"/>
    </row>
    <row r="112" s="5" customFormat="1" spans="1:9">
      <c r="A112" s="25">
        <v>110</v>
      </c>
      <c r="B112" s="26" t="s">
        <v>770</v>
      </c>
      <c r="C112" s="24"/>
      <c r="D112" s="54"/>
      <c r="E112" s="27">
        <v>20</v>
      </c>
      <c r="F112" s="27" t="s">
        <v>57</v>
      </c>
      <c r="G112" s="24"/>
      <c r="H112" s="23"/>
      <c r="I112" s="38"/>
    </row>
    <row r="113" s="5" customFormat="1" spans="1:9">
      <c r="A113" s="25">
        <v>111</v>
      </c>
      <c r="B113" s="26" t="s">
        <v>771</v>
      </c>
      <c r="C113" s="24" t="s">
        <v>610</v>
      </c>
      <c r="D113" s="54" t="s">
        <v>772</v>
      </c>
      <c r="E113" s="24">
        <v>2</v>
      </c>
      <c r="F113" s="24" t="s">
        <v>183</v>
      </c>
      <c r="G113" s="24"/>
      <c r="H113" s="23"/>
      <c r="I113" s="38"/>
    </row>
    <row r="114" s="5" customFormat="1" spans="1:9">
      <c r="A114" s="25">
        <v>112</v>
      </c>
      <c r="B114" s="26" t="s">
        <v>771</v>
      </c>
      <c r="C114" s="24" t="s">
        <v>610</v>
      </c>
      <c r="D114" s="54" t="s">
        <v>773</v>
      </c>
      <c r="E114" s="24">
        <v>2</v>
      </c>
      <c r="F114" s="24" t="s">
        <v>183</v>
      </c>
      <c r="G114" s="24"/>
      <c r="H114" s="23"/>
      <c r="I114" s="38"/>
    </row>
    <row r="115" s="5" customFormat="1" spans="1:9">
      <c r="A115" s="25">
        <v>113</v>
      </c>
      <c r="B115" s="26" t="s">
        <v>774</v>
      </c>
      <c r="C115" s="24" t="s">
        <v>610</v>
      </c>
      <c r="D115" s="54" t="s">
        <v>775</v>
      </c>
      <c r="E115" s="24">
        <v>2</v>
      </c>
      <c r="F115" s="24" t="s">
        <v>183</v>
      </c>
      <c r="G115" s="24"/>
      <c r="H115" s="23"/>
      <c r="I115" s="38"/>
    </row>
    <row r="116" s="5" customFormat="1" spans="1:9">
      <c r="A116" s="25">
        <v>114</v>
      </c>
      <c r="B116" s="26" t="s">
        <v>776</v>
      </c>
      <c r="C116" s="24" t="s">
        <v>707</v>
      </c>
      <c r="D116" s="54"/>
      <c r="E116" s="24">
        <v>12</v>
      </c>
      <c r="F116" s="24" t="s">
        <v>19</v>
      </c>
      <c r="G116" s="24"/>
      <c r="H116" s="23"/>
      <c r="I116" s="38"/>
    </row>
    <row r="117" s="5" customFormat="1" spans="1:9">
      <c r="A117" s="25">
        <v>115</v>
      </c>
      <c r="B117" s="26" t="s">
        <v>777</v>
      </c>
      <c r="C117" s="24" t="s">
        <v>707</v>
      </c>
      <c r="D117" s="54"/>
      <c r="E117" s="24">
        <v>6</v>
      </c>
      <c r="F117" s="24" t="s">
        <v>57</v>
      </c>
      <c r="G117" s="24"/>
      <c r="H117" s="23"/>
      <c r="I117" s="38"/>
    </row>
    <row r="118" s="5" customFormat="1" spans="1:9">
      <c r="A118" s="25">
        <v>116</v>
      </c>
      <c r="B118" s="54" t="s">
        <v>778</v>
      </c>
      <c r="C118" s="24" t="s">
        <v>707</v>
      </c>
      <c r="D118" s="54"/>
      <c r="E118" s="24">
        <v>6</v>
      </c>
      <c r="F118" s="24" t="s">
        <v>57</v>
      </c>
      <c r="G118" s="24"/>
      <c r="H118" s="23"/>
      <c r="I118" s="38"/>
    </row>
    <row r="119" s="5" customFormat="1" spans="1:9">
      <c r="A119" s="25">
        <v>117</v>
      </c>
      <c r="B119" s="54" t="s">
        <v>779</v>
      </c>
      <c r="C119" s="24" t="s">
        <v>707</v>
      </c>
      <c r="D119" s="54" t="s">
        <v>780</v>
      </c>
      <c r="E119" s="24">
        <v>6</v>
      </c>
      <c r="F119" s="24" t="s">
        <v>57</v>
      </c>
      <c r="G119" s="24"/>
      <c r="H119" s="23"/>
      <c r="I119" s="38"/>
    </row>
    <row r="120" s="5" customFormat="1" spans="1:9">
      <c r="A120" s="25">
        <v>118</v>
      </c>
      <c r="B120" s="54" t="s">
        <v>779</v>
      </c>
      <c r="C120" s="24" t="s">
        <v>707</v>
      </c>
      <c r="D120" s="54" t="s">
        <v>781</v>
      </c>
      <c r="E120" s="24">
        <v>6</v>
      </c>
      <c r="F120" s="24" t="s">
        <v>57</v>
      </c>
      <c r="G120" s="24"/>
      <c r="H120" s="23"/>
      <c r="I120" s="38"/>
    </row>
    <row r="121" s="5" customFormat="1" spans="1:9">
      <c r="A121" s="25">
        <v>119</v>
      </c>
      <c r="B121" s="55" t="s">
        <v>782</v>
      </c>
      <c r="C121" s="24" t="s">
        <v>707</v>
      </c>
      <c r="D121" s="55" t="s">
        <v>783</v>
      </c>
      <c r="E121" s="25">
        <v>5</v>
      </c>
      <c r="F121" s="25" t="s">
        <v>37</v>
      </c>
      <c r="G121" s="25"/>
      <c r="H121" s="23"/>
      <c r="I121" s="37"/>
    </row>
    <row r="122" s="5" customFormat="1" spans="1:9">
      <c r="A122" s="25">
        <v>120</v>
      </c>
      <c r="B122" s="55" t="s">
        <v>784</v>
      </c>
      <c r="C122" s="24" t="s">
        <v>707</v>
      </c>
      <c r="D122" s="55" t="s">
        <v>679</v>
      </c>
      <c r="E122" s="25">
        <v>30</v>
      </c>
      <c r="F122" s="25" t="s">
        <v>13</v>
      </c>
      <c r="G122" s="25"/>
      <c r="H122" s="23"/>
      <c r="I122" s="37"/>
    </row>
    <row r="123" s="5" customFormat="1" spans="1:9">
      <c r="A123" s="25">
        <v>121</v>
      </c>
      <c r="B123" s="55" t="s">
        <v>785</v>
      </c>
      <c r="C123" s="24" t="s">
        <v>707</v>
      </c>
      <c r="D123" s="55" t="s">
        <v>786</v>
      </c>
      <c r="E123" s="25">
        <v>2</v>
      </c>
      <c r="F123" s="25" t="s">
        <v>37</v>
      </c>
      <c r="G123" s="25"/>
      <c r="H123" s="23"/>
      <c r="I123" s="37"/>
    </row>
    <row r="124" s="6" customFormat="1" ht="15.75" spans="1:9">
      <c r="A124" s="25">
        <v>122</v>
      </c>
      <c r="B124" s="46" t="s">
        <v>787</v>
      </c>
      <c r="C124" s="47" t="s">
        <v>610</v>
      </c>
      <c r="D124" s="48" t="s">
        <v>788</v>
      </c>
      <c r="E124" s="49">
        <v>2</v>
      </c>
      <c r="F124" s="21" t="s">
        <v>37</v>
      </c>
      <c r="G124" s="50"/>
      <c r="H124" s="23"/>
      <c r="I124" s="47"/>
    </row>
    <row r="125" s="6" customFormat="1" ht="15.75" spans="1:9">
      <c r="A125" s="25">
        <v>123</v>
      </c>
      <c r="B125" s="46" t="s">
        <v>789</v>
      </c>
      <c r="C125" s="47" t="s">
        <v>610</v>
      </c>
      <c r="D125" s="46" t="s">
        <v>790</v>
      </c>
      <c r="E125" s="49">
        <v>100</v>
      </c>
      <c r="F125" s="21" t="s">
        <v>183</v>
      </c>
      <c r="G125" s="50"/>
      <c r="H125" s="23"/>
      <c r="I125" s="47"/>
    </row>
    <row r="126" s="8" customFormat="1" ht="15.75" spans="1:9">
      <c r="A126" s="25">
        <v>124</v>
      </c>
      <c r="B126" s="26" t="s">
        <v>791</v>
      </c>
      <c r="C126" s="56"/>
      <c r="D126" s="21" t="s">
        <v>792</v>
      </c>
      <c r="E126" s="27">
        <v>200</v>
      </c>
      <c r="F126" s="27" t="s">
        <v>709</v>
      </c>
      <c r="G126" s="23"/>
      <c r="H126" s="23"/>
      <c r="I126" s="49"/>
    </row>
    <row r="127" s="8" customFormat="1" ht="15.75" spans="1:9">
      <c r="A127" s="25">
        <v>125</v>
      </c>
      <c r="B127" s="26" t="s">
        <v>793</v>
      </c>
      <c r="C127" s="56" t="s">
        <v>181</v>
      </c>
      <c r="D127" s="49"/>
      <c r="E127" s="27">
        <v>30</v>
      </c>
      <c r="F127" s="27" t="s">
        <v>13</v>
      </c>
      <c r="G127" s="23"/>
      <c r="H127" s="23"/>
      <c r="I127" s="49"/>
    </row>
    <row r="128" s="8" customFormat="1" ht="15.75" spans="1:9">
      <c r="A128" s="25">
        <v>126</v>
      </c>
      <c r="B128" s="26" t="s">
        <v>794</v>
      </c>
      <c r="C128" s="56" t="s">
        <v>181</v>
      </c>
      <c r="D128" s="49"/>
      <c r="E128" s="27">
        <v>100</v>
      </c>
      <c r="F128" s="27" t="s">
        <v>13</v>
      </c>
      <c r="G128" s="23"/>
      <c r="H128" s="23"/>
      <c r="I128" s="49"/>
    </row>
    <row r="129" s="8" customFormat="1" ht="15.75" spans="1:9">
      <c r="A129" s="25">
        <v>127</v>
      </c>
      <c r="B129" s="26" t="s">
        <v>795</v>
      </c>
      <c r="C129" s="56"/>
      <c r="D129" s="49" t="s">
        <v>796</v>
      </c>
      <c r="E129" s="27">
        <v>30</v>
      </c>
      <c r="F129" s="27" t="s">
        <v>41</v>
      </c>
      <c r="G129" s="23"/>
      <c r="H129" s="23"/>
      <c r="I129" s="49"/>
    </row>
    <row r="130" s="8" customFormat="1" ht="15.75" spans="1:9">
      <c r="A130" s="25">
        <v>128</v>
      </c>
      <c r="B130" s="26" t="s">
        <v>797</v>
      </c>
      <c r="C130" s="56"/>
      <c r="D130" s="49"/>
      <c r="E130" s="27">
        <v>60</v>
      </c>
      <c r="F130" s="27" t="s">
        <v>183</v>
      </c>
      <c r="G130" s="23"/>
      <c r="H130" s="23"/>
      <c r="I130" s="49"/>
    </row>
    <row r="131" s="8" customFormat="1" ht="15.75" spans="1:9">
      <c r="A131" s="25">
        <v>129</v>
      </c>
      <c r="B131" s="26" t="s">
        <v>798</v>
      </c>
      <c r="C131" s="56"/>
      <c r="D131" s="49"/>
      <c r="E131" s="27">
        <v>100</v>
      </c>
      <c r="F131" s="27" t="s">
        <v>13</v>
      </c>
      <c r="G131" s="23"/>
      <c r="H131" s="23"/>
      <c r="I131" s="49"/>
    </row>
    <row r="132" s="8" customFormat="1" ht="15.75" spans="1:9">
      <c r="A132" s="25">
        <v>130</v>
      </c>
      <c r="B132" s="26" t="s">
        <v>799</v>
      </c>
      <c r="C132" s="56" t="s">
        <v>181</v>
      </c>
      <c r="D132" s="33" t="s">
        <v>800</v>
      </c>
      <c r="E132" s="27">
        <v>1</v>
      </c>
      <c r="F132" s="27" t="s">
        <v>150</v>
      </c>
      <c r="G132" s="23"/>
      <c r="H132" s="23"/>
      <c r="I132" s="49"/>
    </row>
    <row r="133" s="8" customFormat="1" ht="15.75" spans="1:9">
      <c r="A133" s="25">
        <v>131</v>
      </c>
      <c r="B133" s="26" t="s">
        <v>801</v>
      </c>
      <c r="C133" s="56" t="s">
        <v>181</v>
      </c>
      <c r="D133" s="33" t="s">
        <v>802</v>
      </c>
      <c r="E133" s="27">
        <v>1</v>
      </c>
      <c r="F133" s="27" t="s">
        <v>150</v>
      </c>
      <c r="G133" s="23"/>
      <c r="H133" s="23"/>
      <c r="I133" s="49"/>
    </row>
    <row r="134" s="8" customFormat="1" ht="15.75" spans="1:9">
      <c r="A134" s="25">
        <v>132</v>
      </c>
      <c r="B134" s="26" t="s">
        <v>803</v>
      </c>
      <c r="C134" s="56"/>
      <c r="D134" s="33" t="s">
        <v>804</v>
      </c>
      <c r="E134" s="27">
        <v>1</v>
      </c>
      <c r="F134" s="27" t="s">
        <v>150</v>
      </c>
      <c r="G134" s="23"/>
      <c r="H134" s="23"/>
      <c r="I134" s="49"/>
    </row>
    <row r="135" s="8" customFormat="1" ht="15.75" spans="1:9">
      <c r="A135" s="25">
        <v>133</v>
      </c>
      <c r="B135" s="26" t="s">
        <v>805</v>
      </c>
      <c r="C135" s="56" t="s">
        <v>806</v>
      </c>
      <c r="D135" s="33" t="s">
        <v>807</v>
      </c>
      <c r="E135" s="27">
        <v>2</v>
      </c>
      <c r="F135" s="27" t="s">
        <v>13</v>
      </c>
      <c r="G135" s="23"/>
      <c r="H135" s="23"/>
      <c r="I135" s="49"/>
    </row>
    <row r="136" s="8" customFormat="1" ht="15.75" spans="1:9">
      <c r="A136" s="25">
        <v>134</v>
      </c>
      <c r="B136" s="26" t="s">
        <v>808</v>
      </c>
      <c r="C136" s="56"/>
      <c r="D136" s="33" t="s">
        <v>808</v>
      </c>
      <c r="E136" s="27">
        <v>2</v>
      </c>
      <c r="F136" s="27" t="s">
        <v>41</v>
      </c>
      <c r="G136" s="23"/>
      <c r="H136" s="23"/>
      <c r="I136" s="49"/>
    </row>
    <row r="137" s="8" customFormat="1" ht="15.75" spans="1:9">
      <c r="A137" s="25">
        <v>135</v>
      </c>
      <c r="B137" s="26" t="s">
        <v>809</v>
      </c>
      <c r="C137" s="56"/>
      <c r="D137" s="33" t="s">
        <v>809</v>
      </c>
      <c r="E137" s="27">
        <v>2</v>
      </c>
      <c r="F137" s="27" t="s">
        <v>41</v>
      </c>
      <c r="G137" s="23"/>
      <c r="H137" s="23"/>
      <c r="I137" s="49"/>
    </row>
    <row r="138" s="8" customFormat="1" ht="15.75" spans="1:9">
      <c r="A138" s="25">
        <v>136</v>
      </c>
      <c r="B138" s="26" t="s">
        <v>810</v>
      </c>
      <c r="C138" s="56"/>
      <c r="D138" s="33" t="s">
        <v>811</v>
      </c>
      <c r="E138" s="27">
        <v>50</v>
      </c>
      <c r="F138" s="27" t="s">
        <v>35</v>
      </c>
      <c r="G138" s="23"/>
      <c r="H138" s="23"/>
      <c r="I138" s="49"/>
    </row>
    <row r="139" s="8" customFormat="1" ht="15.75" spans="1:9">
      <c r="A139" s="25">
        <v>137</v>
      </c>
      <c r="B139" s="26" t="s">
        <v>812</v>
      </c>
      <c r="C139" s="56"/>
      <c r="D139" s="33" t="s">
        <v>813</v>
      </c>
      <c r="E139" s="27">
        <v>10</v>
      </c>
      <c r="F139" s="27" t="s">
        <v>13</v>
      </c>
      <c r="G139" s="23"/>
      <c r="H139" s="23"/>
      <c r="I139" s="49"/>
    </row>
    <row r="140" s="8" customFormat="1" ht="15.75" spans="1:9">
      <c r="A140" s="25">
        <v>138</v>
      </c>
      <c r="B140" s="26" t="s">
        <v>814</v>
      </c>
      <c r="C140" s="56"/>
      <c r="D140" s="33" t="s">
        <v>815</v>
      </c>
      <c r="E140" s="27">
        <v>50</v>
      </c>
      <c r="F140" s="27" t="s">
        <v>13</v>
      </c>
      <c r="G140" s="23"/>
      <c r="H140" s="23"/>
      <c r="I140" s="49"/>
    </row>
    <row r="141" s="8" customFormat="1" ht="15.75" spans="1:9">
      <c r="A141" s="25">
        <v>139</v>
      </c>
      <c r="B141" s="26" t="s">
        <v>816</v>
      </c>
      <c r="C141" s="56"/>
      <c r="D141" s="33" t="s">
        <v>817</v>
      </c>
      <c r="E141" s="27">
        <v>2</v>
      </c>
      <c r="F141" s="27" t="s">
        <v>13</v>
      </c>
      <c r="G141" s="23"/>
      <c r="H141" s="23"/>
      <c r="I141" s="49"/>
    </row>
    <row r="142" s="8" customFormat="1" ht="15.75" spans="1:9">
      <c r="A142" s="25">
        <v>140</v>
      </c>
      <c r="B142" s="26" t="s">
        <v>818</v>
      </c>
      <c r="C142" s="56"/>
      <c r="D142" s="33" t="s">
        <v>819</v>
      </c>
      <c r="E142" s="27">
        <v>2</v>
      </c>
      <c r="F142" s="27" t="s">
        <v>13</v>
      </c>
      <c r="G142" s="23"/>
      <c r="H142" s="23"/>
      <c r="I142" s="49"/>
    </row>
    <row r="143" s="8" customFormat="1" ht="15.75" spans="1:9">
      <c r="A143" s="25">
        <v>141</v>
      </c>
      <c r="B143" s="26" t="s">
        <v>820</v>
      </c>
      <c r="C143" s="56"/>
      <c r="D143" s="33" t="s">
        <v>821</v>
      </c>
      <c r="E143" s="27">
        <v>20</v>
      </c>
      <c r="F143" s="27" t="s">
        <v>13</v>
      </c>
      <c r="G143" s="23"/>
      <c r="H143" s="23"/>
      <c r="I143" s="49"/>
    </row>
    <row r="144" s="8" customFormat="1" ht="15.75" spans="1:9">
      <c r="A144" s="25">
        <v>142</v>
      </c>
      <c r="B144" s="46" t="s">
        <v>822</v>
      </c>
      <c r="C144" s="35" t="s">
        <v>181</v>
      </c>
      <c r="D144" s="49" t="s">
        <v>823</v>
      </c>
      <c r="E144" s="49">
        <v>3</v>
      </c>
      <c r="F144" s="21" t="s">
        <v>712</v>
      </c>
      <c r="G144" s="23"/>
      <c r="H144" s="23"/>
      <c r="I144" s="49"/>
    </row>
    <row r="145" s="9" customFormat="1" spans="1:9">
      <c r="A145" s="25">
        <v>143</v>
      </c>
      <c r="B145" s="26" t="s">
        <v>824</v>
      </c>
      <c r="C145" s="35" t="s">
        <v>181</v>
      </c>
      <c r="D145" s="27"/>
      <c r="E145" s="27">
        <v>5</v>
      </c>
      <c r="F145" s="27" t="s">
        <v>57</v>
      </c>
      <c r="G145" s="30"/>
      <c r="H145" s="23"/>
      <c r="I145" s="36"/>
    </row>
    <row r="146" s="1" customFormat="1" ht="42.75" spans="1:9">
      <c r="A146" s="25">
        <v>144</v>
      </c>
      <c r="B146" s="26" t="s">
        <v>825</v>
      </c>
      <c r="C146" s="57"/>
      <c r="D146" s="33" t="s">
        <v>826</v>
      </c>
      <c r="E146" s="27">
        <v>1</v>
      </c>
      <c r="F146" s="27" t="s">
        <v>827</v>
      </c>
      <c r="G146" s="57"/>
      <c r="H146" s="23"/>
      <c r="I146" s="32"/>
    </row>
    <row r="147" s="1" customFormat="1" ht="42.75" spans="1:9">
      <c r="A147" s="25">
        <v>145</v>
      </c>
      <c r="B147" s="26" t="s">
        <v>825</v>
      </c>
      <c r="C147" s="57"/>
      <c r="D147" s="33" t="s">
        <v>828</v>
      </c>
      <c r="E147" s="27">
        <v>1</v>
      </c>
      <c r="F147" s="27" t="s">
        <v>827</v>
      </c>
      <c r="G147" s="57"/>
      <c r="H147" s="23"/>
      <c r="I147" s="32"/>
    </row>
    <row r="148" s="2" customFormat="1" ht="202.3" spans="1:9">
      <c r="A148" s="25">
        <v>146</v>
      </c>
      <c r="B148" s="26" t="s">
        <v>829</v>
      </c>
      <c r="C148" s="22"/>
      <c r="D148" s="44"/>
      <c r="E148" s="27">
        <v>6</v>
      </c>
      <c r="F148" s="27" t="s">
        <v>13</v>
      </c>
      <c r="G148" s="23"/>
      <c r="H148" s="23"/>
      <c r="I148" s="37" t="str">
        <f>_xlfn.DISPIMG("ID_F39FF0D99CCC4BE6ABBD7523D22DF386",1)</f>
        <v>=DISPIMG("ID_F39FF0D99CCC4BE6ABBD7523D22DF386",1)</v>
      </c>
    </row>
    <row r="149" s="2" customFormat="1" ht="268.9" spans="1:9">
      <c r="A149" s="25">
        <v>147</v>
      </c>
      <c r="B149" s="26" t="s">
        <v>830</v>
      </c>
      <c r="C149" s="22"/>
      <c r="D149" s="44"/>
      <c r="E149" s="27">
        <v>4</v>
      </c>
      <c r="F149" s="27" t="s">
        <v>13</v>
      </c>
      <c r="G149" s="23"/>
      <c r="H149" s="23"/>
      <c r="I149" s="37" t="str">
        <f>_xlfn.DISPIMG("ID_DB001A0F2155444F863DAB9C58A4A7CE",1)</f>
        <v>=DISPIMG("ID_DB001A0F2155444F863DAB9C58A4A7CE",1)</v>
      </c>
    </row>
    <row r="150" s="2" customFormat="1" spans="1:9">
      <c r="A150" s="25">
        <v>148</v>
      </c>
      <c r="B150" s="26" t="s">
        <v>831</v>
      </c>
      <c r="C150" s="23" t="s">
        <v>832</v>
      </c>
      <c r="D150" s="33" t="s">
        <v>833</v>
      </c>
      <c r="E150" s="27">
        <v>40</v>
      </c>
      <c r="F150" s="27" t="s">
        <v>13</v>
      </c>
      <c r="G150" s="23"/>
      <c r="H150" s="23"/>
      <c r="I150" s="58"/>
    </row>
    <row r="151" s="2" customFormat="1" spans="1:9">
      <c r="A151" s="25">
        <v>149</v>
      </c>
      <c r="B151" s="26" t="s">
        <v>834</v>
      </c>
      <c r="C151" s="59"/>
      <c r="D151" s="44"/>
      <c r="E151" s="23">
        <v>19</v>
      </c>
      <c r="F151" s="23" t="s">
        <v>13</v>
      </c>
      <c r="G151" s="23"/>
      <c r="H151" s="23"/>
      <c r="I151" s="23"/>
    </row>
    <row r="152" s="2" customFormat="1" spans="1:9">
      <c r="A152" s="25">
        <v>150</v>
      </c>
      <c r="B152" s="26" t="s">
        <v>835</v>
      </c>
      <c r="C152" s="23"/>
      <c r="D152" s="44" t="s">
        <v>836</v>
      </c>
      <c r="E152" s="23">
        <v>2</v>
      </c>
      <c r="F152" s="23" t="s">
        <v>13</v>
      </c>
      <c r="G152" s="23"/>
      <c r="H152" s="23"/>
      <c r="I152" s="44"/>
    </row>
    <row r="153" s="2" customFormat="1" spans="1:9">
      <c r="A153" s="25">
        <v>151</v>
      </c>
      <c r="B153" s="26" t="s">
        <v>837</v>
      </c>
      <c r="C153" s="23" t="s">
        <v>838</v>
      </c>
      <c r="D153" s="44" t="s">
        <v>839</v>
      </c>
      <c r="E153" s="23">
        <v>15</v>
      </c>
      <c r="F153" s="23" t="s">
        <v>41</v>
      </c>
      <c r="G153" s="23"/>
      <c r="H153" s="23"/>
      <c r="I153" s="44"/>
    </row>
    <row r="154" s="2" customFormat="1" ht="42.75" spans="1:9">
      <c r="A154" s="25">
        <v>152</v>
      </c>
      <c r="B154" s="34" t="s">
        <v>840</v>
      </c>
      <c r="C154" s="23"/>
      <c r="D154" s="33" t="s">
        <v>841</v>
      </c>
      <c r="E154" s="33">
        <v>22</v>
      </c>
      <c r="F154" s="33" t="s">
        <v>150</v>
      </c>
      <c r="G154" s="24"/>
      <c r="H154" s="23"/>
      <c r="I154" s="23"/>
    </row>
    <row r="155" s="2" customFormat="1" spans="1:9">
      <c r="A155" s="25">
        <v>153</v>
      </c>
      <c r="B155" s="34" t="s">
        <v>842</v>
      </c>
      <c r="C155" s="23"/>
      <c r="D155" s="33" t="s">
        <v>843</v>
      </c>
      <c r="E155" s="33">
        <v>2</v>
      </c>
      <c r="F155" s="33" t="s">
        <v>13</v>
      </c>
      <c r="G155" s="24"/>
      <c r="H155" s="23"/>
      <c r="I155" s="23"/>
    </row>
    <row r="156" s="2" customFormat="1" spans="1:9">
      <c r="A156" s="25">
        <v>154</v>
      </c>
      <c r="B156" s="34" t="s">
        <v>844</v>
      </c>
      <c r="C156" s="23" t="s">
        <v>725</v>
      </c>
      <c r="D156" s="33" t="s">
        <v>845</v>
      </c>
      <c r="E156" s="33">
        <v>10</v>
      </c>
      <c r="F156" s="33" t="s">
        <v>13</v>
      </c>
      <c r="G156" s="24"/>
      <c r="H156" s="23"/>
      <c r="I156" s="23"/>
    </row>
    <row r="157" s="2" customFormat="1" spans="1:9">
      <c r="A157" s="25">
        <v>155</v>
      </c>
      <c r="B157" s="34" t="s">
        <v>846</v>
      </c>
      <c r="C157" s="23"/>
      <c r="D157" s="33" t="s">
        <v>847</v>
      </c>
      <c r="E157" s="33">
        <v>2</v>
      </c>
      <c r="F157" s="33" t="s">
        <v>13</v>
      </c>
      <c r="G157" s="24"/>
      <c r="H157" s="23"/>
      <c r="I157" s="23"/>
    </row>
    <row r="158" s="1" customFormat="1" spans="1:9">
      <c r="A158" s="25">
        <v>156</v>
      </c>
      <c r="B158" s="34" t="s">
        <v>848</v>
      </c>
      <c r="C158" s="24"/>
      <c r="D158" s="38"/>
      <c r="E158" s="27">
        <v>20</v>
      </c>
      <c r="F158" s="27" t="s">
        <v>585</v>
      </c>
      <c r="G158" s="24"/>
      <c r="H158" s="23"/>
      <c r="I158" s="38"/>
    </row>
    <row r="159" s="1" customFormat="1" spans="1:9">
      <c r="A159" s="25">
        <v>157</v>
      </c>
      <c r="B159" s="34" t="s">
        <v>849</v>
      </c>
      <c r="C159" s="24"/>
      <c r="D159" s="38"/>
      <c r="E159" s="27">
        <v>10</v>
      </c>
      <c r="F159" s="27" t="s">
        <v>57</v>
      </c>
      <c r="G159" s="24"/>
      <c r="H159" s="23"/>
      <c r="I159" s="38"/>
    </row>
    <row r="160" s="1" customFormat="1" ht="170.75" spans="1:9">
      <c r="A160" s="25">
        <v>158</v>
      </c>
      <c r="B160" s="26" t="s">
        <v>830</v>
      </c>
      <c r="C160" s="24"/>
      <c r="D160" s="33" t="s">
        <v>850</v>
      </c>
      <c r="E160" s="27">
        <v>4</v>
      </c>
      <c r="F160" s="27" t="s">
        <v>13</v>
      </c>
      <c r="G160" s="24"/>
      <c r="H160" s="23"/>
      <c r="I160" s="37" t="str">
        <f>_xlfn.DISPIMG("ID_7563754D6CCF46F8B090F5A1D3B68BF7",1)</f>
        <v>=DISPIMG("ID_7563754D6CCF46F8B090F5A1D3B68BF7",1)</v>
      </c>
    </row>
    <row r="161" s="1" customFormat="1" ht="202.3" spans="1:10">
      <c r="A161" s="25">
        <v>159</v>
      </c>
      <c r="B161" s="26" t="s">
        <v>829</v>
      </c>
      <c r="C161" s="22"/>
      <c r="D161" s="33" t="s">
        <v>851</v>
      </c>
      <c r="E161" s="27">
        <v>6</v>
      </c>
      <c r="F161" s="27" t="s">
        <v>13</v>
      </c>
      <c r="G161" s="24"/>
      <c r="H161" s="23"/>
      <c r="I161" s="37" t="str">
        <f>_xlfn.DISPIMG("ID_2BA544B9A5264A36AA17C4EB020B378D",1)</f>
        <v>=DISPIMG("ID_2BA544B9A5264A36AA17C4EB020B378D",1)</v>
      </c>
    </row>
    <row r="162" s="1" customFormat="1" spans="1:10">
      <c r="A162" s="25">
        <v>160</v>
      </c>
      <c r="B162" s="26" t="s">
        <v>852</v>
      </c>
      <c r="C162" s="24"/>
      <c r="D162" s="33" t="s">
        <v>853</v>
      </c>
      <c r="E162" s="33">
        <v>10</v>
      </c>
      <c r="F162" s="33" t="s">
        <v>13</v>
      </c>
      <c r="G162" s="24"/>
      <c r="H162" s="23"/>
      <c r="I162" s="38"/>
    </row>
    <row r="163" s="1" customFormat="1" spans="1:10">
      <c r="A163" s="25">
        <v>161</v>
      </c>
      <c r="B163" s="26" t="s">
        <v>854</v>
      </c>
      <c r="C163" s="24"/>
      <c r="D163" s="33" t="s">
        <v>855</v>
      </c>
      <c r="E163" s="33">
        <v>10</v>
      </c>
      <c r="F163" s="33" t="s">
        <v>150</v>
      </c>
      <c r="G163" s="24"/>
      <c r="H163" s="23"/>
      <c r="I163" s="38"/>
    </row>
    <row r="164" s="1" customFormat="1" ht="42.75" spans="1:10">
      <c r="A164" s="25">
        <v>162</v>
      </c>
      <c r="B164" s="26" t="s">
        <v>854</v>
      </c>
      <c r="C164" s="24"/>
      <c r="D164" s="33" t="s">
        <v>856</v>
      </c>
      <c r="E164" s="33">
        <v>10</v>
      </c>
      <c r="F164" s="33" t="s">
        <v>150</v>
      </c>
      <c r="G164" s="24"/>
      <c r="H164" s="23"/>
      <c r="I164" s="38"/>
    </row>
    <row r="165" s="1" customFormat="1" spans="1:10">
      <c r="A165" s="25">
        <v>163</v>
      </c>
      <c r="B165" s="26" t="s">
        <v>857</v>
      </c>
      <c r="C165" s="24"/>
      <c r="D165" s="33" t="s">
        <v>858</v>
      </c>
      <c r="E165" s="33">
        <v>60</v>
      </c>
      <c r="F165" s="33" t="s">
        <v>13</v>
      </c>
      <c r="G165" s="24"/>
      <c r="H165" s="23"/>
      <c r="I165" s="38"/>
    </row>
    <row r="166" s="1" customFormat="1" ht="28.5" spans="1:10">
      <c r="A166" s="25">
        <v>164</v>
      </c>
      <c r="B166" s="26" t="s">
        <v>859</v>
      </c>
      <c r="C166" s="24"/>
      <c r="D166" s="33" t="s">
        <v>860</v>
      </c>
      <c r="E166" s="27">
        <v>1</v>
      </c>
      <c r="F166" s="27" t="s">
        <v>150</v>
      </c>
      <c r="G166" s="24"/>
      <c r="H166" s="23"/>
      <c r="I166" s="33"/>
    </row>
    <row r="167" s="1" customFormat="1" spans="1:10">
      <c r="A167" s="25">
        <v>165</v>
      </c>
      <c r="B167" s="26" t="s">
        <v>861</v>
      </c>
      <c r="C167" s="24"/>
      <c r="D167" s="33" t="s">
        <v>347</v>
      </c>
      <c r="E167" s="27">
        <v>4</v>
      </c>
      <c r="F167" s="27" t="s">
        <v>13</v>
      </c>
      <c r="G167" s="24"/>
      <c r="H167" s="23"/>
      <c r="I167" s="38"/>
    </row>
    <row r="168" s="1" customFormat="1" spans="1:10">
      <c r="A168" s="25">
        <v>166</v>
      </c>
      <c r="B168" s="26" t="s">
        <v>862</v>
      </c>
      <c r="C168" s="24"/>
      <c r="D168" s="33" t="s">
        <v>347</v>
      </c>
      <c r="E168" s="27">
        <v>4</v>
      </c>
      <c r="F168" s="27" t="s">
        <v>13</v>
      </c>
      <c r="G168" s="24"/>
      <c r="H168" s="23"/>
      <c r="I168" s="38"/>
    </row>
    <row r="169" s="2" customFormat="1" spans="1:10">
      <c r="A169" s="25">
        <v>167</v>
      </c>
      <c r="B169" s="34" t="s">
        <v>863</v>
      </c>
      <c r="C169" s="60"/>
      <c r="D169" s="27" t="s">
        <v>864</v>
      </c>
      <c r="E169" s="27">
        <v>50</v>
      </c>
      <c r="F169" s="27" t="s">
        <v>150</v>
      </c>
      <c r="G169" s="43"/>
      <c r="H169" s="23"/>
      <c r="I169" s="23"/>
      <c r="J169" s="4"/>
    </row>
    <row r="170" s="2" customFormat="1" spans="1:10">
      <c r="A170" s="25">
        <v>168</v>
      </c>
      <c r="B170" s="34" t="s">
        <v>865</v>
      </c>
      <c r="C170" s="60"/>
      <c r="D170" s="27" t="s">
        <v>76</v>
      </c>
      <c r="E170" s="27">
        <v>50</v>
      </c>
      <c r="F170" s="27" t="s">
        <v>13</v>
      </c>
      <c r="G170" s="43"/>
      <c r="H170" s="23"/>
      <c r="I170" s="23"/>
      <c r="J170" s="4"/>
    </row>
    <row r="171" s="2" customFormat="1" spans="1:10">
      <c r="A171" s="25">
        <v>169</v>
      </c>
      <c r="B171" s="34" t="s">
        <v>866</v>
      </c>
      <c r="C171" s="60"/>
      <c r="D171" s="27" t="s">
        <v>76</v>
      </c>
      <c r="E171" s="27">
        <v>50</v>
      </c>
      <c r="F171" s="27" t="s">
        <v>13</v>
      </c>
      <c r="G171" s="43"/>
      <c r="H171" s="23"/>
      <c r="I171" s="23"/>
      <c r="J171" s="4"/>
    </row>
    <row r="172" s="2" customFormat="1" spans="1:10">
      <c r="A172" s="25">
        <v>170</v>
      </c>
      <c r="B172" s="34" t="s">
        <v>867</v>
      </c>
      <c r="C172" s="60"/>
      <c r="D172" s="27" t="s">
        <v>868</v>
      </c>
      <c r="E172" s="27">
        <v>50</v>
      </c>
      <c r="F172" s="27" t="s">
        <v>13</v>
      </c>
      <c r="G172" s="43"/>
      <c r="H172" s="23"/>
      <c r="I172" s="23"/>
      <c r="J172" s="4"/>
    </row>
    <row r="173" s="1" customFormat="1" spans="1:10">
      <c r="A173" s="25">
        <v>171</v>
      </c>
      <c r="B173" s="54" t="s">
        <v>869</v>
      </c>
      <c r="C173" s="27"/>
      <c r="D173" s="38"/>
      <c r="E173" s="27">
        <v>66</v>
      </c>
      <c r="F173" s="27" t="s">
        <v>13</v>
      </c>
      <c r="G173" s="27"/>
      <c r="H173" s="23"/>
      <c r="I173" s="38"/>
      <c r="J173" s="4"/>
    </row>
    <row r="174" s="2" customFormat="1" spans="1:10">
      <c r="A174" s="25">
        <v>172</v>
      </c>
      <c r="B174" s="34" t="s">
        <v>870</v>
      </c>
      <c r="C174" s="23"/>
      <c r="D174" s="27" t="s">
        <v>871</v>
      </c>
      <c r="E174" s="27">
        <v>16</v>
      </c>
      <c r="F174" s="27" t="s">
        <v>13</v>
      </c>
      <c r="G174" s="23"/>
      <c r="H174" s="23"/>
      <c r="I174" s="58"/>
    </row>
    <row r="175" s="4" customFormat="1" spans="1:10">
      <c r="A175" s="25">
        <v>173</v>
      </c>
      <c r="B175" s="26" t="s">
        <v>872</v>
      </c>
      <c r="C175" s="23"/>
      <c r="D175" s="27" t="s">
        <v>76</v>
      </c>
      <c r="E175" s="27">
        <v>10</v>
      </c>
      <c r="F175" s="27" t="s">
        <v>41</v>
      </c>
      <c r="G175" s="42"/>
      <c r="H175" s="23"/>
      <c r="I175" s="23"/>
    </row>
    <row r="176" s="3" customFormat="1" spans="1:10">
      <c r="A176" s="25">
        <v>174</v>
      </c>
      <c r="B176" s="26" t="s">
        <v>873</v>
      </c>
      <c r="C176" s="35" t="s">
        <v>874</v>
      </c>
      <c r="D176" s="27" t="s">
        <v>875</v>
      </c>
      <c r="E176" s="27">
        <v>200</v>
      </c>
      <c r="F176" s="27" t="s">
        <v>13</v>
      </c>
      <c r="G176" s="30"/>
      <c r="H176" s="23"/>
      <c r="I176" s="61"/>
    </row>
    <row r="177" s="4" customFormat="1" spans="1:9">
      <c r="A177" s="25">
        <v>175</v>
      </c>
      <c r="B177" s="26" t="s">
        <v>876</v>
      </c>
      <c r="C177" s="23" t="s">
        <v>874</v>
      </c>
      <c r="D177" s="27" t="s">
        <v>76</v>
      </c>
      <c r="E177" s="27">
        <v>10</v>
      </c>
      <c r="F177" s="27" t="s">
        <v>57</v>
      </c>
      <c r="G177" s="23"/>
      <c r="H177" s="23"/>
      <c r="I177" s="43"/>
    </row>
    <row r="178" s="4" customFormat="1" spans="1:9">
      <c r="A178" s="25">
        <v>176</v>
      </c>
      <c r="B178" s="26" t="s">
        <v>877</v>
      </c>
      <c r="C178" s="23" t="s">
        <v>874</v>
      </c>
      <c r="D178" s="27" t="s">
        <v>878</v>
      </c>
      <c r="E178" s="27">
        <v>10</v>
      </c>
      <c r="F178" s="27" t="s">
        <v>57</v>
      </c>
      <c r="G178" s="23"/>
      <c r="H178" s="23"/>
      <c r="I178" s="43"/>
    </row>
    <row r="179" s="4" customFormat="1" spans="1:9">
      <c r="A179" s="25">
        <v>177</v>
      </c>
      <c r="B179" s="26" t="s">
        <v>877</v>
      </c>
      <c r="C179" s="23" t="s">
        <v>874</v>
      </c>
      <c r="D179" s="27" t="s">
        <v>879</v>
      </c>
      <c r="E179" s="27">
        <v>10</v>
      </c>
      <c r="F179" s="27" t="s">
        <v>57</v>
      </c>
      <c r="G179" s="23"/>
      <c r="H179" s="23"/>
      <c r="I179" s="43"/>
    </row>
    <row r="180" s="4" customFormat="1" spans="1:9">
      <c r="A180" s="25">
        <v>178</v>
      </c>
      <c r="B180" s="26" t="s">
        <v>880</v>
      </c>
      <c r="C180" s="23" t="s">
        <v>874</v>
      </c>
      <c r="D180" s="27" t="s">
        <v>881</v>
      </c>
      <c r="E180" s="27">
        <v>10</v>
      </c>
      <c r="F180" s="27" t="s">
        <v>19</v>
      </c>
      <c r="G180" s="23"/>
      <c r="H180" s="23"/>
      <c r="I180" s="43"/>
    </row>
    <row r="181" s="4" customFormat="1" spans="1:9">
      <c r="A181" s="25">
        <v>179</v>
      </c>
      <c r="B181" s="26" t="s">
        <v>882</v>
      </c>
      <c r="C181" s="23"/>
      <c r="D181" s="27" t="s">
        <v>76</v>
      </c>
      <c r="E181" s="27">
        <v>100</v>
      </c>
      <c r="F181" s="27" t="s">
        <v>23</v>
      </c>
      <c r="G181" s="23"/>
      <c r="H181" s="23"/>
      <c r="I181" s="43"/>
    </row>
    <row r="182" s="4" customFormat="1" spans="1:9">
      <c r="A182" s="25">
        <v>180</v>
      </c>
      <c r="B182" s="26" t="s">
        <v>883</v>
      </c>
      <c r="C182" s="23"/>
      <c r="D182" s="27" t="s">
        <v>884</v>
      </c>
      <c r="E182" s="27">
        <v>3</v>
      </c>
      <c r="F182" s="27" t="s">
        <v>354</v>
      </c>
      <c r="G182" s="23"/>
      <c r="H182" s="23"/>
      <c r="I182" s="43"/>
    </row>
    <row r="183" s="4" customFormat="1" spans="1:9">
      <c r="A183" s="25">
        <v>181</v>
      </c>
      <c r="B183" s="26" t="s">
        <v>885</v>
      </c>
      <c r="C183" s="23" t="s">
        <v>886</v>
      </c>
      <c r="D183" s="27" t="s">
        <v>887</v>
      </c>
      <c r="E183" s="27">
        <v>6</v>
      </c>
      <c r="F183" s="27" t="s">
        <v>354</v>
      </c>
      <c r="G183" s="23"/>
      <c r="H183" s="23"/>
      <c r="I183" s="43"/>
    </row>
    <row r="184" s="4" customFormat="1" spans="1:9">
      <c r="A184" s="25">
        <v>182</v>
      </c>
      <c r="B184" s="26" t="s">
        <v>888</v>
      </c>
      <c r="C184" s="23"/>
      <c r="D184" s="27" t="s">
        <v>889</v>
      </c>
      <c r="E184" s="27">
        <v>3</v>
      </c>
      <c r="F184" s="27" t="s">
        <v>37</v>
      </c>
      <c r="G184" s="23"/>
      <c r="H184" s="23"/>
      <c r="I184" s="43"/>
    </row>
    <row r="185" s="4" customFormat="1" spans="1:9">
      <c r="A185" s="25">
        <v>183</v>
      </c>
      <c r="B185" s="26" t="s">
        <v>888</v>
      </c>
      <c r="C185" s="23"/>
      <c r="D185" s="27" t="s">
        <v>890</v>
      </c>
      <c r="E185" s="27">
        <v>3</v>
      </c>
      <c r="F185" s="27" t="s">
        <v>37</v>
      </c>
      <c r="G185" s="23"/>
      <c r="H185" s="23"/>
      <c r="I185" s="43"/>
    </row>
    <row r="186" s="4" customFormat="1" spans="1:9">
      <c r="A186" s="25">
        <v>184</v>
      </c>
      <c r="B186" s="26" t="s">
        <v>888</v>
      </c>
      <c r="C186" s="23"/>
      <c r="D186" s="27" t="s">
        <v>891</v>
      </c>
      <c r="E186" s="27">
        <v>3</v>
      </c>
      <c r="F186" s="27" t="s">
        <v>37</v>
      </c>
      <c r="G186" s="23"/>
      <c r="H186" s="23"/>
      <c r="I186" s="43"/>
    </row>
    <row r="187" s="4" customFormat="1" spans="1:9">
      <c r="A187" s="25">
        <v>185</v>
      </c>
      <c r="B187" s="26" t="s">
        <v>888</v>
      </c>
      <c r="C187" s="23"/>
      <c r="D187" s="27" t="s">
        <v>892</v>
      </c>
      <c r="E187" s="27">
        <v>3</v>
      </c>
      <c r="F187" s="27" t="s">
        <v>37</v>
      </c>
      <c r="G187" s="23"/>
      <c r="H187" s="23"/>
      <c r="I187" s="43"/>
    </row>
    <row r="188" s="4" customFormat="1" spans="1:9">
      <c r="A188" s="25">
        <v>186</v>
      </c>
      <c r="B188" s="26" t="s">
        <v>893</v>
      </c>
      <c r="C188" s="23" t="s">
        <v>874</v>
      </c>
      <c r="D188" s="27" t="s">
        <v>894</v>
      </c>
      <c r="E188" s="27">
        <v>100</v>
      </c>
      <c r="F188" s="27" t="s">
        <v>13</v>
      </c>
      <c r="G188" s="23"/>
      <c r="H188" s="23"/>
      <c r="I188" s="43"/>
    </row>
    <row r="189" s="4" customFormat="1" spans="1:9">
      <c r="A189" s="25">
        <v>187</v>
      </c>
      <c r="B189" s="26" t="s">
        <v>895</v>
      </c>
      <c r="C189" s="23" t="s">
        <v>874</v>
      </c>
      <c r="D189" s="27" t="s">
        <v>896</v>
      </c>
      <c r="E189" s="27">
        <v>100</v>
      </c>
      <c r="F189" s="27" t="s">
        <v>13</v>
      </c>
      <c r="G189" s="23"/>
      <c r="H189" s="23"/>
      <c r="I189" s="43"/>
    </row>
    <row r="190" s="4" customFormat="1" spans="1:9">
      <c r="A190" s="25">
        <v>188</v>
      </c>
      <c r="B190" s="26" t="s">
        <v>897</v>
      </c>
      <c r="C190" s="23"/>
      <c r="D190" s="27" t="s">
        <v>898</v>
      </c>
      <c r="E190" s="27">
        <v>30</v>
      </c>
      <c r="F190" s="27" t="s">
        <v>13</v>
      </c>
      <c r="G190" s="23"/>
      <c r="H190" s="23"/>
      <c r="I190" s="43"/>
    </row>
    <row r="191" s="4" customFormat="1" spans="1:9">
      <c r="A191" s="25">
        <v>189</v>
      </c>
      <c r="B191" s="26" t="s">
        <v>899</v>
      </c>
      <c r="C191" s="23"/>
      <c r="D191" s="27" t="s">
        <v>76</v>
      </c>
      <c r="E191" s="27">
        <v>50</v>
      </c>
      <c r="F191" s="27" t="s">
        <v>13</v>
      </c>
      <c r="G191" s="23"/>
      <c r="H191" s="23"/>
      <c r="I191" s="43"/>
    </row>
    <row r="192" s="4" customFormat="1" spans="1:9">
      <c r="A192" s="25">
        <v>190</v>
      </c>
      <c r="B192" s="26" t="s">
        <v>900</v>
      </c>
      <c r="C192" s="23"/>
      <c r="D192" s="27" t="s">
        <v>76</v>
      </c>
      <c r="E192" s="27">
        <v>10</v>
      </c>
      <c r="F192" s="27" t="s">
        <v>13</v>
      </c>
      <c r="G192" s="23"/>
      <c r="H192" s="23"/>
      <c r="I192" s="43"/>
    </row>
    <row r="193" s="4" customFormat="1" spans="1:9">
      <c r="A193" s="25">
        <v>191</v>
      </c>
      <c r="B193" s="26" t="s">
        <v>901</v>
      </c>
      <c r="C193" s="23"/>
      <c r="D193" s="27" t="s">
        <v>76</v>
      </c>
      <c r="E193" s="27">
        <v>200</v>
      </c>
      <c r="F193" s="27" t="s">
        <v>13</v>
      </c>
      <c r="G193" s="23"/>
      <c r="H193" s="23"/>
      <c r="I193" s="43"/>
    </row>
    <row r="194" s="4" customFormat="1" spans="1:9">
      <c r="A194" s="25">
        <v>192</v>
      </c>
      <c r="B194" s="26" t="s">
        <v>902</v>
      </c>
      <c r="C194" s="23"/>
      <c r="D194" s="27" t="s">
        <v>903</v>
      </c>
      <c r="E194" s="27">
        <v>200</v>
      </c>
      <c r="F194" s="27" t="s">
        <v>183</v>
      </c>
      <c r="G194" s="23"/>
      <c r="H194" s="23"/>
      <c r="I194" s="43"/>
    </row>
    <row r="195" s="4" customFormat="1" spans="1:9">
      <c r="A195" s="25">
        <v>193</v>
      </c>
      <c r="B195" s="26" t="s">
        <v>904</v>
      </c>
      <c r="C195" s="23"/>
      <c r="D195" s="27" t="s">
        <v>905</v>
      </c>
      <c r="E195" s="27">
        <v>500</v>
      </c>
      <c r="F195" s="27" t="s">
        <v>183</v>
      </c>
      <c r="G195" s="23"/>
      <c r="H195" s="23"/>
      <c r="I195" s="43"/>
    </row>
    <row r="196" s="4" customFormat="1" spans="1:9">
      <c r="A196" s="25">
        <v>194</v>
      </c>
      <c r="B196" s="26" t="s">
        <v>906</v>
      </c>
      <c r="C196" s="23" t="s">
        <v>907</v>
      </c>
      <c r="D196" s="44" t="s">
        <v>908</v>
      </c>
      <c r="E196" s="23">
        <v>1</v>
      </c>
      <c r="F196" s="23" t="s">
        <v>13</v>
      </c>
      <c r="G196" s="23"/>
      <c r="H196" s="23"/>
      <c r="I196" s="45"/>
    </row>
    <row r="197" s="4" customFormat="1" spans="1:9">
      <c r="A197" s="25">
        <v>195</v>
      </c>
      <c r="B197" s="26" t="s">
        <v>909</v>
      </c>
      <c r="C197" s="23" t="s">
        <v>874</v>
      </c>
      <c r="D197" s="27" t="s">
        <v>76</v>
      </c>
      <c r="E197" s="27">
        <v>20</v>
      </c>
      <c r="F197" s="27" t="s">
        <v>585</v>
      </c>
      <c r="G197" s="23"/>
      <c r="H197" s="23"/>
      <c r="I197" s="43"/>
    </row>
    <row r="198" s="4" customFormat="1" spans="1:9">
      <c r="A198" s="25">
        <v>196</v>
      </c>
      <c r="B198" s="26" t="s">
        <v>910</v>
      </c>
      <c r="C198" s="23"/>
      <c r="D198" s="27" t="s">
        <v>911</v>
      </c>
      <c r="E198" s="27">
        <v>2</v>
      </c>
      <c r="F198" s="27" t="s">
        <v>41</v>
      </c>
      <c r="G198" s="23"/>
      <c r="H198" s="23"/>
      <c r="I198" s="43"/>
    </row>
    <row r="199" s="4" customFormat="1" spans="1:9">
      <c r="A199" s="25">
        <v>197</v>
      </c>
      <c r="B199" s="26" t="s">
        <v>305</v>
      </c>
      <c r="C199" s="23"/>
      <c r="D199" s="27" t="s">
        <v>912</v>
      </c>
      <c r="E199" s="27">
        <v>20</v>
      </c>
      <c r="F199" s="27" t="s">
        <v>13</v>
      </c>
      <c r="G199" s="23"/>
      <c r="H199" s="23"/>
      <c r="I199" s="43"/>
    </row>
    <row r="200" s="4" customFormat="1" spans="1:9">
      <c r="A200" s="25">
        <v>198</v>
      </c>
      <c r="B200" s="26" t="s">
        <v>913</v>
      </c>
      <c r="C200" s="23"/>
      <c r="D200" s="27" t="s">
        <v>76</v>
      </c>
      <c r="E200" s="27">
        <v>2</v>
      </c>
      <c r="F200" s="27" t="s">
        <v>83</v>
      </c>
      <c r="G200" s="23"/>
      <c r="H200" s="23"/>
      <c r="I200" s="43"/>
    </row>
    <row r="201" s="4" customFormat="1" spans="1:9">
      <c r="A201" s="25">
        <v>199</v>
      </c>
      <c r="B201" s="26" t="s">
        <v>914</v>
      </c>
      <c r="C201" s="23"/>
      <c r="D201" s="27" t="s">
        <v>76</v>
      </c>
      <c r="E201" s="27">
        <v>50</v>
      </c>
      <c r="F201" s="27" t="s">
        <v>915</v>
      </c>
      <c r="G201" s="23"/>
      <c r="H201" s="23"/>
      <c r="I201" s="43"/>
    </row>
    <row r="202" s="4" customFormat="1" ht="28.5" spans="1:9">
      <c r="A202" s="25">
        <v>200</v>
      </c>
      <c r="B202" s="26" t="s">
        <v>916</v>
      </c>
      <c r="C202" s="23" t="s">
        <v>917</v>
      </c>
      <c r="D202" s="33" t="s">
        <v>918</v>
      </c>
      <c r="E202" s="27">
        <v>2</v>
      </c>
      <c r="F202" s="27" t="s">
        <v>44</v>
      </c>
      <c r="G202" s="42"/>
      <c r="H202" s="23"/>
      <c r="I202" s="45"/>
    </row>
    <row r="203" s="4" customFormat="1" ht="28.5" spans="1:9">
      <c r="A203" s="25">
        <v>201</v>
      </c>
      <c r="B203" s="34" t="s">
        <v>919</v>
      </c>
      <c r="C203" s="23"/>
      <c r="D203" s="33" t="s">
        <v>920</v>
      </c>
      <c r="E203" s="27">
        <v>40</v>
      </c>
      <c r="F203" s="27" t="s">
        <v>13</v>
      </c>
      <c r="G203" s="42"/>
      <c r="H203" s="23"/>
      <c r="I203" s="45"/>
    </row>
    <row r="204" s="4" customFormat="1" spans="1:9">
      <c r="A204" s="25">
        <v>202</v>
      </c>
      <c r="B204" s="34" t="s">
        <v>921</v>
      </c>
      <c r="C204" s="23"/>
      <c r="D204" s="33" t="s">
        <v>922</v>
      </c>
      <c r="E204" s="27">
        <v>2</v>
      </c>
      <c r="F204" s="27" t="s">
        <v>13</v>
      </c>
      <c r="G204" s="42"/>
      <c r="H204" s="23"/>
      <c r="I204" s="45"/>
    </row>
    <row r="205" s="4" customFormat="1" spans="1:9">
      <c r="A205" s="25">
        <v>203</v>
      </c>
      <c r="B205" s="34" t="s">
        <v>923</v>
      </c>
      <c r="C205" s="23" t="s">
        <v>874</v>
      </c>
      <c r="D205" s="33" t="s">
        <v>924</v>
      </c>
      <c r="E205" s="27">
        <v>1</v>
      </c>
      <c r="F205" s="27" t="s">
        <v>150</v>
      </c>
      <c r="G205" s="42"/>
      <c r="H205" s="23"/>
      <c r="I205" s="45"/>
    </row>
    <row r="206" s="4" customFormat="1" spans="1:9">
      <c r="A206" s="25">
        <v>204</v>
      </c>
      <c r="B206" s="26" t="s">
        <v>925</v>
      </c>
      <c r="C206" s="23"/>
      <c r="D206" s="27" t="s">
        <v>926</v>
      </c>
      <c r="E206" s="27">
        <v>50</v>
      </c>
      <c r="F206" s="27" t="s">
        <v>183</v>
      </c>
      <c r="G206" s="23"/>
      <c r="H206" s="23"/>
      <c r="I206" s="33" t="s">
        <v>76</v>
      </c>
    </row>
    <row r="207" s="4" customFormat="1" spans="1:9">
      <c r="A207" s="25">
        <v>205</v>
      </c>
      <c r="B207" s="26" t="s">
        <v>925</v>
      </c>
      <c r="C207" s="23"/>
      <c r="D207" s="27" t="s">
        <v>927</v>
      </c>
      <c r="E207" s="27">
        <v>50</v>
      </c>
      <c r="F207" s="27" t="s">
        <v>183</v>
      </c>
      <c r="G207" s="23"/>
      <c r="H207" s="23"/>
      <c r="I207" s="33" t="s">
        <v>76</v>
      </c>
    </row>
    <row r="208" s="4" customFormat="1" spans="1:9">
      <c r="A208" s="25">
        <v>206</v>
      </c>
      <c r="B208" s="26" t="s">
        <v>928</v>
      </c>
      <c r="C208" s="23" t="s">
        <v>683</v>
      </c>
      <c r="D208" s="27" t="s">
        <v>929</v>
      </c>
      <c r="E208" s="27">
        <v>50</v>
      </c>
      <c r="F208" s="27" t="s">
        <v>13</v>
      </c>
      <c r="G208" s="23"/>
      <c r="H208" s="23"/>
      <c r="I208" s="33" t="s">
        <v>76</v>
      </c>
    </row>
    <row r="209" s="2" customFormat="1" ht="141.7" spans="1:9">
      <c r="A209" s="25">
        <v>207</v>
      </c>
      <c r="B209" s="34" t="s">
        <v>930</v>
      </c>
      <c r="C209" s="23"/>
      <c r="D209" s="33" t="s">
        <v>931</v>
      </c>
      <c r="E209" s="27">
        <v>6</v>
      </c>
      <c r="F209" s="27" t="s">
        <v>183</v>
      </c>
      <c r="G209" s="23"/>
      <c r="H209" s="23"/>
      <c r="I209" s="37" t="str">
        <f>_xlfn.DISPIMG("ID_1B3D3BBD8B8A4C5F9D655FD3DD07D754",1)</f>
        <v>=DISPIMG("ID_1B3D3BBD8B8A4C5F9D655FD3DD07D754",1)</v>
      </c>
    </row>
    <row r="210" s="4" customFormat="1" ht="32.25" spans="1:9">
      <c r="A210" s="25">
        <v>208</v>
      </c>
      <c r="B210" s="26" t="s">
        <v>932</v>
      </c>
      <c r="C210" s="23" t="s">
        <v>874</v>
      </c>
      <c r="D210" s="27" t="s">
        <v>933</v>
      </c>
      <c r="E210" s="27">
        <v>30</v>
      </c>
      <c r="F210" s="27" t="s">
        <v>13</v>
      </c>
      <c r="G210" s="23"/>
      <c r="H210" s="23"/>
      <c r="I210" s="37" t="str">
        <f>_xlfn.DISPIMG("ID_1AC970F898F048339E23749D201BF35D",1)</f>
        <v>=DISPIMG("ID_1AC970F898F048339E23749D201BF35D",1)</v>
      </c>
    </row>
    <row r="211" s="2" customFormat="1" ht="107.85" spans="1:9">
      <c r="A211" s="25">
        <v>209</v>
      </c>
      <c r="B211" s="34" t="s">
        <v>934</v>
      </c>
      <c r="C211" s="23"/>
      <c r="D211" s="33" t="s">
        <v>935</v>
      </c>
      <c r="E211" s="27">
        <v>6</v>
      </c>
      <c r="F211" s="27" t="s">
        <v>57</v>
      </c>
      <c r="G211" s="23"/>
      <c r="H211" s="23"/>
      <c r="I211" s="37" t="str">
        <f>_xlfn.DISPIMG("ID_0A63B7AB044A42A09435277021BB3E57",1)</f>
        <v>=DISPIMG("ID_0A63B7AB044A42A09435277021BB3E57",1)</v>
      </c>
    </row>
    <row r="212" s="2" customFormat="1" ht="161.3" spans="1:9">
      <c r="A212" s="25">
        <v>210</v>
      </c>
      <c r="B212" s="34" t="s">
        <v>936</v>
      </c>
      <c r="C212" s="23"/>
      <c r="D212" s="33" t="s">
        <v>937</v>
      </c>
      <c r="E212" s="27">
        <v>6</v>
      </c>
      <c r="F212" s="27" t="s">
        <v>57</v>
      </c>
      <c r="G212" s="23"/>
      <c r="H212" s="23"/>
      <c r="I212" s="37" t="str">
        <f>_xlfn.DISPIMG("ID_1E9F4E6E29C74064B01AC3F3CBC68DEF",1)</f>
        <v>=DISPIMG("ID_1E9F4E6E29C74064B01AC3F3CBC68DEF",1)</v>
      </c>
    </row>
    <row r="213" s="2" customFormat="1" ht="197.35" spans="1:9">
      <c r="A213" s="25">
        <v>211</v>
      </c>
      <c r="B213" s="34" t="s">
        <v>938</v>
      </c>
      <c r="C213" s="23"/>
      <c r="D213" s="33" t="s">
        <v>939</v>
      </c>
      <c r="E213" s="27">
        <v>10</v>
      </c>
      <c r="F213" s="27" t="s">
        <v>57</v>
      </c>
      <c r="G213" s="23"/>
      <c r="H213" s="23"/>
      <c r="I213" s="37" t="str">
        <f>_xlfn.DISPIMG("ID_3E237FB12F9441CF879B0DD76C3AD113",1)</f>
        <v>=DISPIMG("ID_3E237FB12F9441CF879B0DD76C3AD113",1)</v>
      </c>
    </row>
    <row r="214" s="2" customFormat="1" ht="183.9" spans="1:9">
      <c r="A214" s="25">
        <v>212</v>
      </c>
      <c r="B214" s="34" t="s">
        <v>940</v>
      </c>
      <c r="C214" s="23" t="s">
        <v>941</v>
      </c>
      <c r="D214" s="33" t="s">
        <v>76</v>
      </c>
      <c r="E214" s="27">
        <v>20</v>
      </c>
      <c r="F214" s="27" t="s">
        <v>57</v>
      </c>
      <c r="G214" s="23"/>
      <c r="H214" s="23"/>
      <c r="I214" s="37" t="str">
        <f>_xlfn.DISPIMG("ID_C3220DA4DCDB4538A4130D0322A57868",1)</f>
        <v>=DISPIMG("ID_C3220DA4DCDB4538A4130D0322A57868",1)</v>
      </c>
    </row>
    <row r="215" s="2" customFormat="1" spans="1:9">
      <c r="A215" s="25">
        <v>213</v>
      </c>
      <c r="B215" s="26" t="s">
        <v>942</v>
      </c>
      <c r="C215" s="23" t="s">
        <v>943</v>
      </c>
      <c r="D215" s="33" t="s">
        <v>944</v>
      </c>
      <c r="E215" s="27">
        <v>12</v>
      </c>
      <c r="F215" s="27" t="s">
        <v>41</v>
      </c>
      <c r="G215" s="23"/>
      <c r="H215" s="23"/>
      <c r="I215" s="23"/>
    </row>
    <row r="216" s="4" customFormat="1" spans="1:9">
      <c r="A216" s="25">
        <v>214</v>
      </c>
      <c r="B216" s="26" t="s">
        <v>945</v>
      </c>
      <c r="C216" s="23"/>
      <c r="D216" s="27" t="s">
        <v>946</v>
      </c>
      <c r="E216" s="27">
        <v>4</v>
      </c>
      <c r="F216" s="27" t="s">
        <v>41</v>
      </c>
      <c r="G216" s="23"/>
      <c r="H216" s="23"/>
      <c r="I216" s="43"/>
    </row>
    <row r="217" s="4" customFormat="1" spans="1:9">
      <c r="A217" s="25">
        <v>215</v>
      </c>
      <c r="B217" s="26" t="s">
        <v>947</v>
      </c>
      <c r="C217" s="23"/>
      <c r="D217" s="27" t="s">
        <v>948</v>
      </c>
      <c r="E217" s="27">
        <v>2</v>
      </c>
      <c r="F217" s="27" t="s">
        <v>41</v>
      </c>
      <c r="G217" s="23"/>
      <c r="H217" s="23"/>
      <c r="I217" s="43"/>
    </row>
    <row r="218" s="4" customFormat="1" spans="1:9">
      <c r="A218" s="25">
        <v>216</v>
      </c>
      <c r="B218" s="26" t="s">
        <v>949</v>
      </c>
      <c r="C218" s="22"/>
      <c r="D218" s="27" t="s">
        <v>950</v>
      </c>
      <c r="E218" s="27">
        <v>2</v>
      </c>
      <c r="F218" s="27" t="s">
        <v>41</v>
      </c>
      <c r="G218" s="23"/>
      <c r="H218" s="23"/>
      <c r="I218" s="33"/>
    </row>
    <row r="219" s="4" customFormat="1" spans="1:9">
      <c r="A219" s="25">
        <v>217</v>
      </c>
      <c r="B219" s="26" t="s">
        <v>951</v>
      </c>
      <c r="C219" s="22"/>
      <c r="D219" s="27" t="s">
        <v>950</v>
      </c>
      <c r="E219" s="27">
        <v>2</v>
      </c>
      <c r="F219" s="27" t="s">
        <v>41</v>
      </c>
      <c r="G219" s="23"/>
      <c r="H219" s="23"/>
      <c r="I219" s="33"/>
    </row>
    <row r="220" s="4" customFormat="1" spans="1:9">
      <c r="A220" s="25">
        <v>218</v>
      </c>
      <c r="B220" s="26" t="s">
        <v>952</v>
      </c>
      <c r="C220" s="23"/>
      <c r="D220" s="27" t="s">
        <v>950</v>
      </c>
      <c r="E220" s="27">
        <v>2</v>
      </c>
      <c r="F220" s="27" t="s">
        <v>41</v>
      </c>
      <c r="G220" s="23"/>
      <c r="H220" s="23"/>
      <c r="I220" s="33"/>
    </row>
    <row r="221" s="4" customFormat="1" spans="1:9">
      <c r="A221" s="25">
        <v>219</v>
      </c>
      <c r="B221" s="26" t="s">
        <v>953</v>
      </c>
      <c r="C221" s="23"/>
      <c r="D221" s="27" t="s">
        <v>950</v>
      </c>
      <c r="E221" s="27">
        <v>2</v>
      </c>
      <c r="F221" s="27" t="s">
        <v>41</v>
      </c>
      <c r="G221" s="23"/>
      <c r="H221" s="23"/>
      <c r="I221" s="33"/>
    </row>
    <row r="222" s="4" customFormat="1" spans="1:9">
      <c r="A222" s="25">
        <v>220</v>
      </c>
      <c r="B222" s="26" t="s">
        <v>954</v>
      </c>
      <c r="C222" s="22"/>
      <c r="D222" s="27" t="s">
        <v>76</v>
      </c>
      <c r="E222" s="27">
        <v>3</v>
      </c>
      <c r="F222" s="27" t="s">
        <v>83</v>
      </c>
      <c r="G222" s="23"/>
      <c r="H222" s="23"/>
      <c r="I222" s="33" t="s">
        <v>955</v>
      </c>
    </row>
    <row r="223" s="4" customFormat="1" spans="1:9">
      <c r="A223" s="25">
        <v>221</v>
      </c>
      <c r="B223" s="26" t="s">
        <v>956</v>
      </c>
      <c r="C223" s="23" t="s">
        <v>957</v>
      </c>
      <c r="D223" s="27" t="s">
        <v>958</v>
      </c>
      <c r="E223" s="27">
        <v>2</v>
      </c>
      <c r="F223" s="27" t="s">
        <v>354</v>
      </c>
      <c r="G223" s="23"/>
      <c r="H223" s="23"/>
      <c r="I223" s="43"/>
    </row>
    <row r="224" s="4" customFormat="1" ht="30.75" spans="1:9">
      <c r="A224" s="25">
        <v>222</v>
      </c>
      <c r="B224" s="26" t="s">
        <v>959</v>
      </c>
      <c r="C224" s="23"/>
      <c r="D224" s="27" t="s">
        <v>960</v>
      </c>
      <c r="E224" s="27">
        <v>1</v>
      </c>
      <c r="F224" s="27" t="s">
        <v>354</v>
      </c>
      <c r="G224" s="23"/>
      <c r="H224" s="23"/>
      <c r="I224" s="37" t="str">
        <f>_xlfn.DISPIMG("ID_8B803AB82A944FE690E691DD291CC7F2",1)</f>
        <v>=DISPIMG("ID_8B803AB82A944FE690E691DD291CC7F2",1)</v>
      </c>
    </row>
    <row r="225" s="4" customFormat="1" ht="31.5" spans="1:9">
      <c r="A225" s="25">
        <v>223</v>
      </c>
      <c r="B225" s="26" t="s">
        <v>961</v>
      </c>
      <c r="C225" s="23"/>
      <c r="D225" s="27" t="s">
        <v>962</v>
      </c>
      <c r="E225" s="27">
        <v>10</v>
      </c>
      <c r="F225" s="27" t="s">
        <v>23</v>
      </c>
      <c r="G225" s="23"/>
      <c r="H225" s="23"/>
      <c r="I225" s="37" t="str">
        <f>_xlfn.DISPIMG("ID_E6047241FFE544E6BCA3D6871F3AA768",1)</f>
        <v>=DISPIMG("ID_E6047241FFE544E6BCA3D6871F3AA768",1)</v>
      </c>
    </row>
    <row r="226" s="4" customFormat="1" spans="1:9">
      <c r="A226" s="25">
        <v>224</v>
      </c>
      <c r="B226" s="26" t="s">
        <v>963</v>
      </c>
      <c r="C226" s="23"/>
      <c r="D226" s="27" t="s">
        <v>964</v>
      </c>
      <c r="E226" s="27">
        <v>1</v>
      </c>
      <c r="F226" s="27" t="s">
        <v>354</v>
      </c>
      <c r="G226" s="23"/>
      <c r="H226" s="23"/>
      <c r="I226" s="33" t="s">
        <v>76</v>
      </c>
    </row>
    <row r="227" s="4" customFormat="1" spans="1:9">
      <c r="A227" s="25">
        <v>225</v>
      </c>
      <c r="B227" s="26" t="s">
        <v>965</v>
      </c>
      <c r="C227" s="23"/>
      <c r="D227" s="27" t="s">
        <v>76</v>
      </c>
      <c r="E227" s="27">
        <v>2</v>
      </c>
      <c r="F227" s="27" t="s">
        <v>966</v>
      </c>
      <c r="G227" s="23"/>
      <c r="H227" s="23"/>
      <c r="I227" s="33" t="s">
        <v>76</v>
      </c>
    </row>
    <row r="228" s="4" customFormat="1" spans="1:9">
      <c r="A228" s="25">
        <v>226</v>
      </c>
      <c r="B228" s="26" t="s">
        <v>967</v>
      </c>
      <c r="C228" s="23"/>
      <c r="D228" s="33" t="s">
        <v>968</v>
      </c>
      <c r="E228" s="27">
        <v>2</v>
      </c>
      <c r="F228" s="27" t="s">
        <v>171</v>
      </c>
      <c r="G228" s="23"/>
      <c r="H228" s="23"/>
      <c r="I228" s="33" t="s">
        <v>968</v>
      </c>
    </row>
    <row r="229" s="4" customFormat="1" spans="1:9">
      <c r="A229" s="25">
        <v>227</v>
      </c>
      <c r="B229" s="26" t="s">
        <v>969</v>
      </c>
      <c r="C229" s="23"/>
      <c r="D229" s="22" t="s">
        <v>630</v>
      </c>
      <c r="E229" s="27">
        <v>40</v>
      </c>
      <c r="F229" s="27" t="s">
        <v>41</v>
      </c>
      <c r="G229" s="23"/>
      <c r="H229" s="23"/>
      <c r="I229" s="23"/>
    </row>
    <row r="230" s="4" customFormat="1" spans="1:9">
      <c r="A230" s="25">
        <v>228</v>
      </c>
      <c r="B230" s="26" t="s">
        <v>970</v>
      </c>
      <c r="C230" s="23"/>
      <c r="D230" s="22" t="s">
        <v>971</v>
      </c>
      <c r="E230" s="27">
        <v>20</v>
      </c>
      <c r="F230" s="27" t="s">
        <v>35</v>
      </c>
      <c r="G230" s="23"/>
      <c r="H230" s="23"/>
      <c r="I230" s="23"/>
    </row>
    <row r="231" s="4" customFormat="1" spans="1:9">
      <c r="A231" s="25">
        <v>229</v>
      </c>
      <c r="B231" s="26" t="s">
        <v>972</v>
      </c>
      <c r="C231" s="23" t="s">
        <v>973</v>
      </c>
      <c r="D231" s="22"/>
      <c r="E231" s="27">
        <v>40</v>
      </c>
      <c r="F231" s="27" t="s">
        <v>37</v>
      </c>
      <c r="G231" s="23"/>
      <c r="H231" s="23"/>
      <c r="I231" s="23"/>
    </row>
    <row r="232" s="4" customFormat="1" spans="1:9">
      <c r="A232" s="25">
        <v>230</v>
      </c>
      <c r="B232" s="26" t="s">
        <v>974</v>
      </c>
      <c r="C232" s="23"/>
      <c r="D232" s="22" t="s">
        <v>975</v>
      </c>
      <c r="E232" s="27">
        <v>40</v>
      </c>
      <c r="F232" s="27" t="s">
        <v>206</v>
      </c>
      <c r="G232" s="23"/>
      <c r="H232" s="23"/>
      <c r="I232" s="23"/>
    </row>
    <row r="233" s="2" customFormat="1" spans="1:9">
      <c r="A233" s="25">
        <v>231</v>
      </c>
      <c r="B233" s="26" t="s">
        <v>976</v>
      </c>
      <c r="C233" s="23"/>
      <c r="D233" s="22" t="s">
        <v>977</v>
      </c>
      <c r="E233" s="27">
        <v>4</v>
      </c>
      <c r="F233" s="27" t="s">
        <v>171</v>
      </c>
      <c r="G233" s="23"/>
      <c r="H233" s="23"/>
      <c r="I233" s="23"/>
    </row>
    <row r="234" s="2" customFormat="1" spans="1:9">
      <c r="A234" s="25">
        <v>232</v>
      </c>
      <c r="B234" s="26" t="s">
        <v>978</v>
      </c>
      <c r="C234" s="23" t="s">
        <v>979</v>
      </c>
      <c r="D234" s="27" t="s">
        <v>980</v>
      </c>
      <c r="E234" s="27">
        <v>50</v>
      </c>
      <c r="F234" s="27" t="s">
        <v>37</v>
      </c>
      <c r="G234" s="23"/>
      <c r="H234" s="23"/>
      <c r="I234" s="23"/>
    </row>
    <row r="235" s="1" customFormat="1" spans="1:9">
      <c r="A235" s="25">
        <v>233</v>
      </c>
      <c r="B235" s="32" t="s">
        <v>348</v>
      </c>
      <c r="C235" s="62"/>
      <c r="D235" s="62"/>
      <c r="E235" s="62"/>
      <c r="F235" s="62"/>
      <c r="G235" s="62"/>
      <c r="H235" s="23"/>
      <c r="I235" s="62"/>
    </row>
    <row r="236" ht="73" customHeight="1" spans="1:9">
      <c r="A236" s="25">
        <v>234</v>
      </c>
      <c r="B236" s="63" t="s">
        <v>349</v>
      </c>
      <c r="C236" s="64"/>
      <c r="D236" s="64"/>
      <c r="E236" s="64"/>
      <c r="F236" s="64"/>
      <c r="G236" s="64"/>
      <c r="H236" s="64"/>
      <c r="I236" s="65"/>
    </row>
  </sheetData>
  <mergeCells count="2">
    <mergeCell ref="A1:I1"/>
    <mergeCell ref="B236:I236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办公类</vt:lpstr>
      <vt:lpstr>耗材类</vt:lpstr>
      <vt:lpstr>维修绿化类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开心果</cp:lastModifiedBy>
  <dcterms:created xsi:type="dcterms:W3CDTF">2023-05-12T11:15:00Z</dcterms:created>
  <dcterms:modified xsi:type="dcterms:W3CDTF">2026-05-09T00:13:15Z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40E37C41D1B04B8B98C8E6C30060DEDB_13</vt:lpwstr>
  </property>
  <property fmtid="{D5CDD505-2E9C-101B-9397-08002B2CF9AE}" pid="4" name="CalculationRule">
    <vt:i4>0</vt:i4>
  </property>
</Properties>
</file>